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9815" windowHeight="7650" firstSheet="1" activeTab="13"/>
  </bookViews>
  <sheets>
    <sheet name="Sheet1" sheetId="6" r:id="rId1"/>
    <sheet name="Jan" sheetId="1" r:id="rId2"/>
    <sheet name="Feb" sheetId="2" r:id="rId3"/>
    <sheet name="March" sheetId="3" r:id="rId4"/>
    <sheet name="April" sheetId="4" r:id="rId5"/>
    <sheet name="May" sheetId="5" r:id="rId6"/>
    <sheet name="June" sheetId="7" r:id="rId7"/>
    <sheet name="July" sheetId="8" r:id="rId8"/>
    <sheet name="Aug" sheetId="9" r:id="rId9"/>
    <sheet name="Sept" sheetId="10" r:id="rId10"/>
    <sheet name="Oct" sheetId="11" r:id="rId11"/>
    <sheet name="Nov" sheetId="12" r:id="rId12"/>
    <sheet name="Dec" sheetId="13" r:id="rId13"/>
    <sheet name="Sheet2" sheetId="14" r:id="rId14"/>
  </sheets>
  <calcPr calcId="125725"/>
</workbook>
</file>

<file path=xl/calcChain.xml><?xml version="1.0" encoding="utf-8"?>
<calcChain xmlns="http://schemas.openxmlformats.org/spreadsheetml/2006/main">
  <c r="N50" i="6"/>
  <c r="N51"/>
  <c r="AH8" i="13"/>
  <c r="AH45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7"/>
  <c r="AH6"/>
  <c r="J50" i="6"/>
  <c r="J51" s="1"/>
  <c r="H50"/>
  <c r="I50"/>
  <c r="I19"/>
  <c r="I18"/>
  <c r="H51"/>
  <c r="H26"/>
  <c r="H25"/>
  <c r="G50"/>
  <c r="G51" s="1"/>
  <c r="G26"/>
  <c r="G25"/>
  <c r="E35"/>
  <c r="F50"/>
  <c r="F51" s="1"/>
  <c r="F26"/>
  <c r="F25"/>
  <c r="AH45" i="12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8"/>
  <c r="AH7"/>
  <c r="AH6"/>
  <c r="AH45" i="11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8"/>
  <c r="AH7"/>
  <c r="AH6"/>
  <c r="AH8" i="10"/>
  <c r="AH45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7"/>
  <c r="AH6"/>
  <c r="AH44" i="9"/>
  <c r="AH38"/>
  <c r="AH33"/>
  <c r="AH31"/>
  <c r="AH21"/>
  <c r="AH22"/>
  <c r="AH23"/>
  <c r="AH20"/>
  <c r="AH16"/>
  <c r="AH17"/>
  <c r="AH15"/>
  <c r="AH14"/>
  <c r="AH8"/>
  <c r="AH10"/>
  <c r="AH7"/>
  <c r="AH9"/>
  <c r="AH11"/>
  <c r="AH6"/>
  <c r="AH45"/>
  <c r="AH41"/>
  <c r="AH37"/>
  <c r="AH36"/>
  <c r="AH32"/>
  <c r="AH30"/>
  <c r="AH29"/>
  <c r="AH26"/>
  <c r="AH14" i="8"/>
  <c r="AH33"/>
  <c r="AH30"/>
  <c r="AH32"/>
  <c r="AH29"/>
  <c r="AH17"/>
  <c r="AH41"/>
  <c r="AH36"/>
  <c r="AH11"/>
  <c r="AH7"/>
  <c r="AH6"/>
  <c r="AH45"/>
  <c r="AH44"/>
  <c r="AH38"/>
  <c r="AH37"/>
  <c r="AH31"/>
  <c r="AH26"/>
  <c r="AH23"/>
  <c r="AH22"/>
  <c r="AH21"/>
  <c r="AH20"/>
  <c r="AH16"/>
  <c r="AH15"/>
  <c r="AH10"/>
  <c r="AH9"/>
  <c r="AH8"/>
  <c r="AH26" i="7"/>
  <c r="AH45"/>
  <c r="AH44"/>
  <c r="AH38"/>
  <c r="AH37"/>
  <c r="AH36"/>
  <c r="AH33"/>
  <c r="AH30"/>
  <c r="AH32"/>
  <c r="AH31"/>
  <c r="AH29"/>
  <c r="AH23"/>
  <c r="AH21"/>
  <c r="AH20"/>
  <c r="AH14"/>
  <c r="AH8"/>
  <c r="AH9"/>
  <c r="AH10"/>
  <c r="AH11"/>
  <c r="AH7"/>
  <c r="AH6"/>
  <c r="AH41"/>
  <c r="AH22"/>
  <c r="AH17"/>
  <c r="AH16"/>
  <c r="AH15"/>
  <c r="O44" i="6"/>
  <c r="C11"/>
  <c r="C12" s="1"/>
  <c r="M50"/>
  <c r="M51" s="1"/>
  <c r="L50"/>
  <c r="L51" s="1"/>
  <c r="K50"/>
  <c r="K51" s="1"/>
  <c r="I51"/>
  <c r="E50"/>
  <c r="E51" s="1"/>
  <c r="D50"/>
  <c r="D51" s="1"/>
  <c r="N48"/>
  <c r="N49" s="1"/>
  <c r="M48"/>
  <c r="M49" s="1"/>
  <c r="L48"/>
  <c r="L49" s="1"/>
  <c r="K48"/>
  <c r="K49" s="1"/>
  <c r="J48"/>
  <c r="J49" s="1"/>
  <c r="I48"/>
  <c r="I49" s="1"/>
  <c r="H48"/>
  <c r="H49" s="1"/>
  <c r="G48"/>
  <c r="G49" s="1"/>
  <c r="F48"/>
  <c r="F49" s="1"/>
  <c r="E48"/>
  <c r="E49" s="1"/>
  <c r="D48"/>
  <c r="D49" s="1"/>
  <c r="C48"/>
  <c r="C49" s="1"/>
  <c r="O47"/>
  <c r="O46"/>
  <c r="N41"/>
  <c r="N42" s="1"/>
  <c r="M41"/>
  <c r="M42" s="1"/>
  <c r="L41"/>
  <c r="L42" s="1"/>
  <c r="K41"/>
  <c r="K42" s="1"/>
  <c r="J41"/>
  <c r="J42" s="1"/>
  <c r="I41"/>
  <c r="I42" s="1"/>
  <c r="H41"/>
  <c r="H42" s="1"/>
  <c r="G41"/>
  <c r="G42" s="1"/>
  <c r="F41"/>
  <c r="F42" s="1"/>
  <c r="E41"/>
  <c r="E42" s="1"/>
  <c r="D41"/>
  <c r="D42" s="1"/>
  <c r="C41"/>
  <c r="C42" s="1"/>
  <c r="O40"/>
  <c r="O39"/>
  <c r="O38"/>
  <c r="I36"/>
  <c r="N35"/>
  <c r="N36" s="1"/>
  <c r="M35"/>
  <c r="M36" s="1"/>
  <c r="L35"/>
  <c r="L36" s="1"/>
  <c r="K35"/>
  <c r="K36" s="1"/>
  <c r="J35"/>
  <c r="J36" s="1"/>
  <c r="I35"/>
  <c r="H35"/>
  <c r="H36" s="1"/>
  <c r="G35"/>
  <c r="G36" s="1"/>
  <c r="F35"/>
  <c r="F36" s="1"/>
  <c r="E36"/>
  <c r="C35"/>
  <c r="C36" s="1"/>
  <c r="O34"/>
  <c r="O33"/>
  <c r="O32"/>
  <c r="O31"/>
  <c r="O30"/>
  <c r="O28"/>
  <c r="N25"/>
  <c r="N26" s="1"/>
  <c r="M25"/>
  <c r="M26" s="1"/>
  <c r="L25"/>
  <c r="L26" s="1"/>
  <c r="K25"/>
  <c r="K26" s="1"/>
  <c r="J25"/>
  <c r="J26" s="1"/>
  <c r="I25"/>
  <c r="I26" s="1"/>
  <c r="E25"/>
  <c r="E26" s="1"/>
  <c r="D25"/>
  <c r="D26" s="1"/>
  <c r="C25"/>
  <c r="C26" s="1"/>
  <c r="O24"/>
  <c r="O23"/>
  <c r="O22"/>
  <c r="O21"/>
  <c r="N18"/>
  <c r="N19" s="1"/>
  <c r="M18"/>
  <c r="M19" s="1"/>
  <c r="L18"/>
  <c r="L19" s="1"/>
  <c r="K18"/>
  <c r="K19" s="1"/>
  <c r="J18"/>
  <c r="J19" s="1"/>
  <c r="H18"/>
  <c r="H19" s="1"/>
  <c r="G18"/>
  <c r="G19" s="1"/>
  <c r="F18"/>
  <c r="F19" s="1"/>
  <c r="E18"/>
  <c r="E19" s="1"/>
  <c r="D18"/>
  <c r="D19" s="1"/>
  <c r="C18"/>
  <c r="C19" s="1"/>
  <c r="O17"/>
  <c r="O16"/>
  <c r="O15"/>
  <c r="O14"/>
  <c r="N11"/>
  <c r="N12" s="1"/>
  <c r="M11"/>
  <c r="M12" s="1"/>
  <c r="L11"/>
  <c r="L12" s="1"/>
  <c r="K11"/>
  <c r="K12" s="1"/>
  <c r="J11"/>
  <c r="J12" s="1"/>
  <c r="I11"/>
  <c r="I12" s="1"/>
  <c r="H11"/>
  <c r="H12" s="1"/>
  <c r="G11"/>
  <c r="G12" s="1"/>
  <c r="F11"/>
  <c r="F12" s="1"/>
  <c r="E11"/>
  <c r="E12" s="1"/>
  <c r="D11"/>
  <c r="D12" s="1"/>
  <c r="O10"/>
  <c r="O9"/>
  <c r="O8"/>
  <c r="O6"/>
  <c r="O5"/>
  <c r="AH39" i="13" l="1"/>
  <c r="AH34"/>
  <c r="AH46"/>
  <c r="AH18"/>
  <c r="AH24"/>
  <c r="AH12"/>
  <c r="AH47"/>
  <c r="AH48" s="1"/>
  <c r="O25" i="6"/>
  <c r="O26" s="1"/>
  <c r="AH34" i="12"/>
  <c r="AH46"/>
  <c r="AH24"/>
  <c r="AH39"/>
  <c r="AH18"/>
  <c r="AH12"/>
  <c r="AH47"/>
  <c r="AH48" s="1"/>
  <c r="AH46" i="11"/>
  <c r="AH39"/>
  <c r="AH34"/>
  <c r="AH24"/>
  <c r="AH18"/>
  <c r="AH12"/>
  <c r="AH47"/>
  <c r="AH48" s="1"/>
  <c r="AH46" i="10"/>
  <c r="AH39"/>
  <c r="AH34"/>
  <c r="AH24"/>
  <c r="AH18"/>
  <c r="AH12"/>
  <c r="AH47"/>
  <c r="AH48" s="1"/>
  <c r="AH24" i="9"/>
  <c r="AH18"/>
  <c r="AH12"/>
  <c r="AH46"/>
  <c r="AH39"/>
  <c r="AH47"/>
  <c r="AH48" s="1"/>
  <c r="AH34"/>
  <c r="AH18" i="8"/>
  <c r="AH46"/>
  <c r="AH39"/>
  <c r="AH34"/>
  <c r="AH24"/>
  <c r="AH12"/>
  <c r="AH47"/>
  <c r="AH48" s="1"/>
  <c r="AH12" i="7"/>
  <c r="AH46"/>
  <c r="AH39"/>
  <c r="AH34"/>
  <c r="AH24"/>
  <c r="AH18"/>
  <c r="AH47"/>
  <c r="AH48" s="1"/>
  <c r="O48" i="6"/>
  <c r="O49" s="1"/>
  <c r="C50"/>
  <c r="C51" s="1"/>
  <c r="O7"/>
  <c r="O50" s="1"/>
  <c r="O51" s="1"/>
  <c r="O35"/>
  <c r="O36" s="1"/>
  <c r="O18"/>
  <c r="O19" s="1"/>
  <c r="O42"/>
  <c r="O41"/>
  <c r="O11" l="1"/>
  <c r="O12" s="1"/>
  <c r="AH33" i="5" l="1"/>
  <c r="AH30"/>
  <c r="AH32"/>
  <c r="AH31"/>
  <c r="AH29"/>
  <c r="AH34" s="1"/>
  <c r="AH26"/>
  <c r="AH41"/>
  <c r="AH45"/>
  <c r="AH46" s="1"/>
  <c r="AH44"/>
  <c r="AH15"/>
  <c r="AH16"/>
  <c r="AH17"/>
  <c r="AH18" s="1"/>
  <c r="AH14"/>
  <c r="AH23"/>
  <c r="AH22"/>
  <c r="AH21"/>
  <c r="AH20"/>
  <c r="AH24" s="1"/>
  <c r="AH38"/>
  <c r="AH37"/>
  <c r="AH36"/>
  <c r="AH39" s="1"/>
  <c r="AH8"/>
  <c r="AH10"/>
  <c r="AH11"/>
  <c r="AH6"/>
  <c r="AH9"/>
  <c r="AH7"/>
  <c r="AH8" i="4"/>
  <c r="AH37"/>
  <c r="AH36"/>
  <c r="AH44"/>
  <c r="AH33"/>
  <c r="AH30"/>
  <c r="AH32"/>
  <c r="AH31"/>
  <c r="AH29"/>
  <c r="AH45"/>
  <c r="AH15"/>
  <c r="AH16"/>
  <c r="AH17"/>
  <c r="AH14"/>
  <c r="AH23"/>
  <c r="AH20"/>
  <c r="AH9"/>
  <c r="AH10"/>
  <c r="AH7"/>
  <c r="AH6"/>
  <c r="AH41"/>
  <c r="AH38"/>
  <c r="AH26"/>
  <c r="AH22"/>
  <c r="AH21"/>
  <c r="AH11"/>
  <c r="AH45" i="3"/>
  <c r="AH44"/>
  <c r="AH41"/>
  <c r="AH38"/>
  <c r="AH37"/>
  <c r="AH36"/>
  <c r="AH33"/>
  <c r="AH32"/>
  <c r="AH31"/>
  <c r="AH30"/>
  <c r="AH29"/>
  <c r="AH26"/>
  <c r="AH23"/>
  <c r="AH22"/>
  <c r="AH21"/>
  <c r="AH20"/>
  <c r="AH24" s="1"/>
  <c r="AH17"/>
  <c r="AH16"/>
  <c r="AH15"/>
  <c r="AH14"/>
  <c r="AH11"/>
  <c r="AH10"/>
  <c r="AH9"/>
  <c r="AH8"/>
  <c r="AH7"/>
  <c r="AH6"/>
  <c r="AH47" i="5" l="1"/>
  <c r="AH48" s="1"/>
  <c r="AH39" i="3"/>
  <c r="AH47" i="4"/>
  <c r="AH48" s="1"/>
  <c r="AH24"/>
  <c r="AH34" i="3"/>
  <c r="AH12" i="5"/>
  <c r="AH46" i="4"/>
  <c r="AH39"/>
  <c r="AH34"/>
  <c r="AH18"/>
  <c r="AH12"/>
  <c r="AH46" i="3"/>
  <c r="AH18"/>
  <c r="AH12"/>
  <c r="AH47"/>
  <c r="AH48" s="1"/>
  <c r="AF45" i="2" l="1"/>
  <c r="AF44"/>
  <c r="AF41"/>
  <c r="AF38"/>
  <c r="AF37"/>
  <c r="AF36"/>
  <c r="AF33"/>
  <c r="AF32"/>
  <c r="AF31"/>
  <c r="AF30"/>
  <c r="AF29"/>
  <c r="AF26"/>
  <c r="AF23"/>
  <c r="AF22"/>
  <c r="AF21"/>
  <c r="AF20"/>
  <c r="AF24" s="1"/>
  <c r="AF17"/>
  <c r="AF16"/>
  <c r="AF15"/>
  <c r="AF14"/>
  <c r="AF18" s="1"/>
  <c r="AF11"/>
  <c r="AF10"/>
  <c r="AF9"/>
  <c r="AF8"/>
  <c r="AF47" s="1"/>
  <c r="AF48" s="1"/>
  <c r="AF7"/>
  <c r="AF6"/>
  <c r="AF12" l="1"/>
  <c r="AF39"/>
  <c r="AF46"/>
  <c r="AF34"/>
  <c r="AH12" i="1"/>
  <c r="AH8"/>
  <c r="AH44"/>
  <c r="AH43"/>
  <c r="AH45" s="1"/>
  <c r="AH40"/>
  <c r="AH37"/>
  <c r="AH36"/>
  <c r="AH35"/>
  <c r="AH38" s="1"/>
  <c r="AH32"/>
  <c r="AH31"/>
  <c r="AH30"/>
  <c r="AH29"/>
  <c r="AH28"/>
  <c r="AH33" s="1"/>
  <c r="AH23"/>
  <c r="AH22"/>
  <c r="AH21"/>
  <c r="AH24" s="1"/>
  <c r="AH17"/>
  <c r="AH16"/>
  <c r="AH15"/>
  <c r="AH14"/>
  <c r="AH18" s="1"/>
  <c r="AH46" l="1"/>
  <c r="AH47" s="1"/>
</calcChain>
</file>

<file path=xl/sharedStrings.xml><?xml version="1.0" encoding="utf-8"?>
<sst xmlns="http://schemas.openxmlformats.org/spreadsheetml/2006/main" count="6900" uniqueCount="116">
  <si>
    <t>DAILY RAINFALL (in mm) RECORDED BY AGRICULTURE DEPARTMENT</t>
  </si>
  <si>
    <t>Sl. No</t>
  </si>
  <si>
    <t>Name of Station</t>
  </si>
  <si>
    <t>D a t e</t>
  </si>
  <si>
    <t>TOTAL</t>
  </si>
  <si>
    <t>AIZAWL DISTRICT</t>
  </si>
  <si>
    <t>Aizawl</t>
  </si>
  <si>
    <t>-</t>
  </si>
  <si>
    <t xml:space="preserve"> -</t>
  </si>
  <si>
    <t>Sialsuk</t>
  </si>
  <si>
    <t xml:space="preserve"> - </t>
  </si>
  <si>
    <t>Neihbawi</t>
  </si>
  <si>
    <t>Darlawn</t>
  </si>
  <si>
    <t>Khawruhlian</t>
  </si>
  <si>
    <t>Sairang</t>
  </si>
  <si>
    <t>Average Rainfall of Aizawl District :</t>
  </si>
  <si>
    <t>CHAMPHAI DISTRICT</t>
  </si>
  <si>
    <t>Champhai</t>
  </si>
  <si>
    <t>Vaphai</t>
  </si>
  <si>
    <t>Ngopa</t>
  </si>
  <si>
    <t>Khawzawl</t>
  </si>
  <si>
    <t>Average Rainfall of Champhai District :</t>
  </si>
  <si>
    <t>KOLASIB DISTRICT</t>
  </si>
  <si>
    <t>Kolasib</t>
  </si>
  <si>
    <t>Bilkhawthlir</t>
  </si>
  <si>
    <t>Bukpui</t>
  </si>
  <si>
    <t>Thingdawl</t>
  </si>
  <si>
    <t>Average Rainfall of Kolasib District :</t>
  </si>
  <si>
    <t>LAWNGTLAI DISTRICT</t>
  </si>
  <si>
    <t>Lawngtlai</t>
  </si>
  <si>
    <t>LUNGLEI DISTRICT</t>
  </si>
  <si>
    <t>Lunglei</t>
  </si>
  <si>
    <t>Tlabung</t>
  </si>
  <si>
    <t>Hnahthial</t>
  </si>
  <si>
    <t>S.Vanlaiphai</t>
  </si>
  <si>
    <t>Haulawng</t>
  </si>
  <si>
    <t>Average Rainfall of Lunglei District :</t>
  </si>
  <si>
    <t>MAMIT DISTRICT</t>
  </si>
  <si>
    <t>Mamit</t>
  </si>
  <si>
    <t>Kawrtethawveng</t>
  </si>
  <si>
    <t>Zawlnuam</t>
  </si>
  <si>
    <t>Average Rainfall of Mamit District :</t>
  </si>
  <si>
    <t>SAIHA DISTRICT</t>
  </si>
  <si>
    <t>Saiha</t>
  </si>
  <si>
    <t>SERCHHIP DISTRICT</t>
  </si>
  <si>
    <t>Serchhip</t>
  </si>
  <si>
    <t>N.Vanlaiphai</t>
  </si>
  <si>
    <t>Average Rainfall of Serchhip District :</t>
  </si>
  <si>
    <t>Total Rainfall collected from 26 Stations :</t>
  </si>
  <si>
    <t>Average Rainfall for the month :</t>
  </si>
  <si>
    <t>MONTH &amp; YEAR :  JANUARY, 2018</t>
  </si>
  <si>
    <t>MONTH &amp; YEAR :  FEBRUARY, 2018</t>
  </si>
  <si>
    <t>DAILY RAINFALL (in  mm) RECORDED BY AGRICULTURE DEPARTMENT</t>
  </si>
  <si>
    <t>N. Vanlaiphai</t>
  </si>
  <si>
    <t>Average Rainfall of Serchhip  District :</t>
  </si>
  <si>
    <t>MONTH &amp; YEAR :  MARCH, 2018</t>
  </si>
  <si>
    <t>MONTH &amp; YEAR :  APRIL, 2018</t>
  </si>
  <si>
    <t>MONTH &amp; YEAR :  May, 2018</t>
  </si>
  <si>
    <t>MONTH &amp; YEAR :  MAY, 2018</t>
  </si>
  <si>
    <t>S</t>
  </si>
  <si>
    <t>Due to Rainguage Damage</t>
  </si>
  <si>
    <t>MONTHLY RAINFALL  RECORD (in mm)</t>
  </si>
  <si>
    <t>Sl No.</t>
  </si>
  <si>
    <t>Jan</t>
  </si>
  <si>
    <t>Feb</t>
  </si>
  <si>
    <t>Mar</t>
  </si>
  <si>
    <t>Apr</t>
  </si>
  <si>
    <t>May</t>
  </si>
  <si>
    <t>Jun</t>
  </si>
  <si>
    <t>July</t>
  </si>
  <si>
    <t>Aug</t>
  </si>
  <si>
    <t>Sept</t>
  </si>
  <si>
    <t>Oct</t>
  </si>
  <si>
    <t>Nov</t>
  </si>
  <si>
    <t>Dec</t>
  </si>
  <si>
    <t>Total Rainfall of Aizawl District:</t>
  </si>
  <si>
    <t>Average</t>
  </si>
  <si>
    <t>Total Rainfall of Champhai District:</t>
  </si>
  <si>
    <t>N.Bukpui</t>
  </si>
  <si>
    <t>Total Rainfall of Kolasib District:</t>
  </si>
  <si>
    <t>Total Rainfall of Lunglei District:</t>
  </si>
  <si>
    <t>Total Rainfall of Mamit District:</t>
  </si>
  <si>
    <t xml:space="preserve"> Total Rainfall of Serchhip District:</t>
  </si>
  <si>
    <t>MONTH &amp; YEAR :  JUNE, 2018</t>
  </si>
  <si>
    <t>MONTH &amp; YEAR :  JULY, 2018</t>
  </si>
  <si>
    <t>MONTH &amp; YEAR : AUGUST, 2018</t>
  </si>
  <si>
    <t>MONTH &amp; YEAR :  AUGUST, 2018</t>
  </si>
  <si>
    <t>MONTH &amp; YEAR : SEPTEMBER, 2018</t>
  </si>
  <si>
    <t>MONTH &amp; YEAR :  SEPTEMBER, 2018</t>
  </si>
  <si>
    <t>MONTH &amp; YEAR : OCTOBER, 2018</t>
  </si>
  <si>
    <t>MONTH &amp; YEAR :  OCTOBER, 2018</t>
  </si>
  <si>
    <t>MONTH &amp; YEAR : NOVEMBER, 2018</t>
  </si>
  <si>
    <t>MONTH &amp; YEAR :  NOVEMBER, 2018</t>
  </si>
  <si>
    <t xml:space="preserve"> YEAR :   2018</t>
  </si>
  <si>
    <t>Monthly Total  2018</t>
  </si>
  <si>
    <t>Monthly Average of Mizoram, 2018</t>
  </si>
  <si>
    <t>MONTH &amp; YEAR :  DECEMBER, 2018</t>
  </si>
  <si>
    <t>MONTH &amp; YEAR : DECEMBER, 2018</t>
  </si>
  <si>
    <t>Nil</t>
  </si>
  <si>
    <t>MONTH-WISE  RAINFALL OF MIZORAM</t>
  </si>
  <si>
    <t>MONTH</t>
  </si>
  <si>
    <t>January</t>
  </si>
  <si>
    <t>Febrary</t>
  </si>
  <si>
    <t>March</t>
  </si>
  <si>
    <t>April</t>
  </si>
  <si>
    <t>June</t>
  </si>
  <si>
    <t>August</t>
  </si>
  <si>
    <t>September</t>
  </si>
  <si>
    <t>October</t>
  </si>
  <si>
    <t>December</t>
  </si>
  <si>
    <t>November</t>
  </si>
  <si>
    <t>Total Rainfall</t>
  </si>
  <si>
    <t>Average Rainfall</t>
  </si>
  <si>
    <t>Monthly Average of Mizoram,</t>
  </si>
  <si>
    <t>Monthly Total of Mizoram</t>
  </si>
  <si>
    <t>(in mm)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</si>
</sst>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0.0"/>
    <numFmt numFmtId="166" formatCode="_(* #,##0.0_);_(* \(#,##0.0\);_(* &quot;-&quot;??_);_(@_)"/>
  </numFmts>
  <fonts count="27">
    <font>
      <sz val="11"/>
      <color theme="1"/>
      <name val="Calibri"/>
      <family val="2"/>
      <scheme val="minor"/>
    </font>
    <font>
      <sz val="11"/>
      <color theme="1"/>
      <name val="Univers Condensed"/>
      <family val="2"/>
      <charset val="238"/>
    </font>
    <font>
      <sz val="8"/>
      <color theme="1"/>
      <name val="Univers Condensed"/>
      <family val="2"/>
      <charset val="238"/>
    </font>
    <font>
      <sz val="9"/>
      <color theme="1"/>
      <name val="Univers Condensed"/>
      <family val="2"/>
      <charset val="238"/>
    </font>
    <font>
      <sz val="10"/>
      <color theme="1"/>
      <name val="Univers Condensed"/>
      <family val="2"/>
      <charset val="238"/>
    </font>
    <font>
      <sz val="8"/>
      <name val="Univers Condensed"/>
      <family val="2"/>
      <charset val="238"/>
    </font>
    <font>
      <sz val="10"/>
      <name val="Univers Condensed"/>
      <family val="2"/>
      <charset val="238"/>
    </font>
    <font>
      <b/>
      <sz val="10"/>
      <name val="Univers Condensed"/>
      <family val="2"/>
    </font>
    <font>
      <sz val="8"/>
      <name val="Univers Condensed"/>
      <family val="2"/>
    </font>
    <font>
      <sz val="11"/>
      <name val="Univers Condensed"/>
      <family val="2"/>
    </font>
    <font>
      <sz val="11"/>
      <color theme="1"/>
      <name val="Calibri"/>
      <family val="2"/>
      <scheme val="minor"/>
    </font>
    <font>
      <b/>
      <sz val="12"/>
      <color theme="1"/>
      <name val="Univers Condensed"/>
      <family val="2"/>
      <charset val="238"/>
    </font>
    <font>
      <b/>
      <sz val="11"/>
      <color theme="1"/>
      <name val="Univers Condensed"/>
      <family val="2"/>
      <charset val="238"/>
    </font>
    <font>
      <b/>
      <sz val="8"/>
      <color theme="1"/>
      <name val="Univers Condensed"/>
      <family val="2"/>
      <charset val="238"/>
    </font>
    <font>
      <b/>
      <sz val="9"/>
      <color theme="1"/>
      <name val="Univers Condensed"/>
      <family val="2"/>
      <charset val="238"/>
    </font>
    <font>
      <sz val="8"/>
      <color theme="1"/>
      <name val="Univers Condensed"/>
      <family val="2"/>
    </font>
    <font>
      <b/>
      <sz val="8"/>
      <color theme="1"/>
      <name val="Univers Condensed"/>
      <family val="2"/>
    </font>
    <font>
      <sz val="9"/>
      <color theme="1"/>
      <name val="Univers Condensed"/>
      <family val="2"/>
    </font>
    <font>
      <sz val="9"/>
      <name val="Univers Condensed"/>
      <family val="2"/>
    </font>
    <font>
      <b/>
      <sz val="8"/>
      <name val="Univers Condensed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Univers Condensed"/>
      <family val="2"/>
      <charset val="238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0" fillId="0" borderId="0" applyFont="0" applyFill="0" applyBorder="0" applyAlignment="0" applyProtection="0"/>
  </cellStyleXfs>
  <cellXfs count="249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4" fillId="0" borderId="7" xfId="0" applyFont="1" applyBorder="1" applyAlignment="1">
      <alignment horizontal="center"/>
    </xf>
    <xf numFmtId="0" fontId="4" fillId="0" borderId="7" xfId="0" applyFont="1" applyBorder="1"/>
    <xf numFmtId="0" fontId="2" fillId="0" borderId="7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2" fillId="0" borderId="2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165" fontId="5" fillId="0" borderId="8" xfId="0" applyNumberFormat="1" applyFont="1" applyFill="1" applyBorder="1" applyAlignment="1">
      <alignment horizontal="center" vertical="center"/>
    </xf>
    <xf numFmtId="0" fontId="4" fillId="0" borderId="9" xfId="0" applyFont="1" applyBorder="1"/>
    <xf numFmtId="0" fontId="4" fillId="0" borderId="1" xfId="0" applyFont="1" applyBorder="1"/>
    <xf numFmtId="0" fontId="2" fillId="0" borderId="5" xfId="0" applyFont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0" fontId="4" fillId="0" borderId="1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65" fontId="2" fillId="0" borderId="8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5" fontId="2" fillId="0" borderId="7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/>
    <xf numFmtId="0" fontId="2" fillId="0" borderId="1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5" fontId="2" fillId="0" borderId="2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165" fontId="4" fillId="0" borderId="7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/>
    <xf numFmtId="165" fontId="6" fillId="0" borderId="6" xfId="0" applyNumberFormat="1" applyFont="1" applyFill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/>
    </xf>
    <xf numFmtId="0" fontId="4" fillId="0" borderId="13" xfId="0" applyFont="1" applyBorder="1"/>
    <xf numFmtId="0" fontId="4" fillId="0" borderId="0" xfId="0" applyFont="1" applyBorder="1"/>
    <xf numFmtId="0" fontId="4" fillId="0" borderId="8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8" fillId="0" borderId="6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165" fontId="8" fillId="0" borderId="7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165" fontId="8" fillId="0" borderId="2" xfId="0" applyNumberFormat="1" applyFont="1" applyBorder="1" applyAlignment="1">
      <alignment horizontal="center" vertical="center"/>
    </xf>
    <xf numFmtId="165" fontId="8" fillId="0" borderId="2" xfId="0" applyNumberFormat="1" applyFont="1" applyFill="1" applyBorder="1" applyAlignment="1">
      <alignment horizontal="center" vertical="center"/>
    </xf>
    <xf numFmtId="0" fontId="8" fillId="0" borderId="9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165" fontId="8" fillId="0" borderId="6" xfId="0" applyNumberFormat="1" applyFont="1" applyBorder="1" applyAlignment="1">
      <alignment horizontal="center" vertical="center"/>
    </xf>
    <xf numFmtId="165" fontId="8" fillId="0" borderId="14" xfId="0" applyNumberFormat="1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165" fontId="8" fillId="0" borderId="5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165" fontId="8" fillId="0" borderId="15" xfId="0" applyNumberFormat="1" applyFont="1" applyBorder="1" applyAlignment="1">
      <alignment horizontal="center" vertical="center"/>
    </xf>
    <xf numFmtId="165" fontId="8" fillId="0" borderId="5" xfId="0" applyNumberFormat="1" applyFont="1" applyBorder="1" applyAlignment="1">
      <alignment horizontal="center"/>
    </xf>
    <xf numFmtId="165" fontId="8" fillId="0" borderId="4" xfId="0" applyNumberFormat="1" applyFont="1" applyBorder="1" applyAlignment="1">
      <alignment vertical="center"/>
    </xf>
    <xf numFmtId="165" fontId="8" fillId="0" borderId="1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5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166" fontId="8" fillId="0" borderId="2" xfId="1" applyNumberFormat="1" applyFont="1" applyBorder="1" applyAlignment="1">
      <alignment horizontal="center" vertical="center"/>
    </xf>
    <xf numFmtId="2" fontId="8" fillId="0" borderId="12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165" fontId="8" fillId="0" borderId="2" xfId="1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2" fillId="0" borderId="0" xfId="0" applyFont="1"/>
    <xf numFmtId="0" fontId="13" fillId="0" borderId="2" xfId="0" applyFont="1" applyBorder="1" applyAlignment="1">
      <alignment vertical="center" wrapText="1"/>
    </xf>
    <xf numFmtId="0" fontId="12" fillId="0" borderId="2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65" fontId="15" fillId="0" borderId="2" xfId="0" applyNumberFormat="1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165" fontId="16" fillId="0" borderId="2" xfId="0" applyNumberFormat="1" applyFont="1" applyBorder="1" applyAlignment="1">
      <alignment horizontal="center"/>
    </xf>
    <xf numFmtId="0" fontId="12" fillId="0" borderId="2" xfId="0" applyFont="1" applyBorder="1"/>
    <xf numFmtId="0" fontId="17" fillId="0" borderId="2" xfId="0" applyFont="1" applyBorder="1" applyAlignment="1">
      <alignment horizontal="center"/>
    </xf>
    <xf numFmtId="0" fontId="13" fillId="0" borderId="2" xfId="0" applyFont="1" applyBorder="1"/>
    <xf numFmtId="165" fontId="13" fillId="0" borderId="2" xfId="0" applyNumberFormat="1" applyFont="1" applyBorder="1" applyAlignment="1">
      <alignment horizontal="center"/>
    </xf>
    <xf numFmtId="165" fontId="13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vertical="center"/>
    </xf>
    <xf numFmtId="0" fontId="18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vertical="center"/>
    </xf>
    <xf numFmtId="0" fontId="18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vertical="center"/>
    </xf>
    <xf numFmtId="0" fontId="8" fillId="0" borderId="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165" fontId="18" fillId="0" borderId="7" xfId="0" applyNumberFormat="1" applyFont="1" applyBorder="1" applyAlignment="1">
      <alignment horizontal="center" vertical="center"/>
    </xf>
    <xf numFmtId="165" fontId="18" fillId="0" borderId="2" xfId="0" applyNumberFormat="1" applyFont="1" applyBorder="1" applyAlignment="1">
      <alignment horizontal="center" vertical="center"/>
    </xf>
    <xf numFmtId="165" fontId="18" fillId="0" borderId="12" xfId="0" applyNumberFormat="1" applyFont="1" applyBorder="1" applyAlignment="1">
      <alignment horizontal="center" vertical="center"/>
    </xf>
    <xf numFmtId="165" fontId="18" fillId="0" borderId="6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165" fontId="8" fillId="0" borderId="8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165" fontId="19" fillId="0" borderId="5" xfId="0" applyNumberFormat="1" applyFont="1" applyBorder="1" applyAlignment="1">
      <alignment horizontal="center" vertical="center"/>
    </xf>
    <xf numFmtId="165" fontId="19" fillId="0" borderId="5" xfId="0" applyNumberFormat="1" applyFont="1" applyBorder="1" applyAlignment="1">
      <alignment horizontal="center"/>
    </xf>
    <xf numFmtId="165" fontId="19" fillId="0" borderId="2" xfId="0" applyNumberFormat="1" applyFont="1" applyBorder="1" applyAlignment="1">
      <alignment horizontal="center" vertical="center"/>
    </xf>
    <xf numFmtId="165" fontId="19" fillId="0" borderId="15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165" fontId="15" fillId="0" borderId="0" xfId="0" applyNumberFormat="1" applyFont="1" applyBorder="1" applyAlignment="1">
      <alignment horizontal="center"/>
    </xf>
    <xf numFmtId="165" fontId="8" fillId="0" borderId="0" xfId="0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/>
    </xf>
    <xf numFmtId="165" fontId="16" fillId="0" borderId="0" xfId="0" applyNumberFormat="1" applyFont="1" applyBorder="1" applyAlignment="1">
      <alignment horizontal="center"/>
    </xf>
    <xf numFmtId="165" fontId="8" fillId="0" borderId="0" xfId="0" applyNumberFormat="1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165" fontId="13" fillId="0" borderId="0" xfId="0" applyNumberFormat="1" applyFont="1" applyBorder="1" applyAlignment="1">
      <alignment horizontal="center"/>
    </xf>
    <xf numFmtId="165" fontId="13" fillId="0" borderId="0" xfId="0" applyNumberFormat="1" applyFont="1" applyBorder="1" applyAlignment="1">
      <alignment horizontal="center" vertical="center"/>
    </xf>
    <xf numFmtId="0" fontId="11" fillId="0" borderId="0" xfId="0" applyFont="1" applyAlignment="1"/>
    <xf numFmtId="0" fontId="12" fillId="0" borderId="0" xfId="0" applyFont="1" applyBorder="1" applyAlignment="1"/>
    <xf numFmtId="0" fontId="22" fillId="0" borderId="0" xfId="0" applyFont="1" applyAlignment="1"/>
    <xf numFmtId="0" fontId="23" fillId="0" borderId="0" xfId="0" applyFont="1" applyBorder="1" applyAlignment="1"/>
    <xf numFmtId="165" fontId="24" fillId="0" borderId="0" xfId="0" applyNumberFormat="1" applyFont="1" applyBorder="1" applyAlignment="1">
      <alignment horizontal="center"/>
    </xf>
    <xf numFmtId="165" fontId="23" fillId="0" borderId="0" xfId="0" applyNumberFormat="1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165" fontId="24" fillId="0" borderId="2" xfId="0" applyNumberFormat="1" applyFont="1" applyBorder="1" applyAlignment="1">
      <alignment horizontal="center"/>
    </xf>
    <xf numFmtId="0" fontId="24" fillId="0" borderId="2" xfId="0" applyFont="1" applyBorder="1" applyAlignment="1"/>
    <xf numFmtId="165" fontId="25" fillId="0" borderId="2" xfId="0" applyNumberFormat="1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/>
    </xf>
    <xf numFmtId="165" fontId="26" fillId="0" borderId="2" xfId="0" applyNumberFormat="1" applyFont="1" applyFill="1" applyBorder="1" applyAlignment="1">
      <alignment horizontal="center" vertical="center"/>
    </xf>
    <xf numFmtId="165" fontId="26" fillId="0" borderId="2" xfId="0" applyNumberFormat="1" applyFont="1" applyBorder="1" applyAlignment="1">
      <alignment horizontal="center" vertical="center"/>
    </xf>
    <xf numFmtId="0" fontId="21" fillId="0" borderId="2" xfId="0" applyFont="1" applyBorder="1" applyAlignment="1">
      <alignment horizontal="center"/>
    </xf>
    <xf numFmtId="165" fontId="23" fillId="0" borderId="2" xfId="0" applyNumberFormat="1" applyFont="1" applyBorder="1" applyAlignment="1">
      <alignment horizontal="center"/>
    </xf>
    <xf numFmtId="0" fontId="23" fillId="0" borderId="2" xfId="0" applyFont="1" applyBorder="1" applyAlignment="1"/>
    <xf numFmtId="0" fontId="23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12" fillId="0" borderId="5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13" fillId="0" borderId="3" xfId="0" applyFont="1" applyBorder="1" applyAlignment="1">
      <alignment horizontal="left"/>
    </xf>
    <xf numFmtId="0" fontId="13" fillId="0" borderId="5" xfId="0" applyFont="1" applyBorder="1" applyAlignment="1">
      <alignment horizontal="left"/>
    </xf>
    <xf numFmtId="165" fontId="12" fillId="0" borderId="3" xfId="0" applyNumberFormat="1" applyFont="1" applyBorder="1" applyAlignment="1">
      <alignment horizontal="left"/>
    </xf>
    <xf numFmtId="165" fontId="12" fillId="0" borderId="4" xfId="0" applyNumberFormat="1" applyFont="1" applyBorder="1" applyAlignment="1">
      <alignment horizontal="left"/>
    </xf>
    <xf numFmtId="165" fontId="12" fillId="0" borderId="5" xfId="0" applyNumberFormat="1" applyFont="1" applyBorder="1" applyAlignment="1">
      <alignment horizontal="left"/>
    </xf>
    <xf numFmtId="0" fontId="13" fillId="0" borderId="3" xfId="0" applyFont="1" applyBorder="1" applyAlignment="1"/>
    <xf numFmtId="0" fontId="13" fillId="0" borderId="5" xfId="0" applyFont="1" applyBorder="1" applyAlignment="1"/>
    <xf numFmtId="0" fontId="13" fillId="0" borderId="3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6" fillId="2" borderId="10" xfId="0" applyFont="1" applyFill="1" applyBorder="1" applyAlignment="1">
      <alignment horizontal="right"/>
    </xf>
    <xf numFmtId="0" fontId="6" fillId="2" borderId="11" xfId="0" applyFont="1" applyFill="1" applyBorder="1" applyAlignment="1">
      <alignment horizontal="right"/>
    </xf>
    <xf numFmtId="0" fontId="6" fillId="2" borderId="8" xfId="0" applyFont="1" applyFill="1" applyBorder="1" applyAlignment="1">
      <alignment horizontal="right"/>
    </xf>
    <xf numFmtId="0" fontId="4" fillId="0" borderId="10" xfId="0" applyFont="1" applyBorder="1" applyAlignment="1">
      <alignment horizontal="right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3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right" vertical="center"/>
    </xf>
    <xf numFmtId="0" fontId="19" fillId="0" borderId="3" xfId="0" applyFont="1" applyBorder="1" applyAlignment="1">
      <alignment horizontal="right" vertical="center"/>
    </xf>
    <xf numFmtId="0" fontId="19" fillId="0" borderId="4" xfId="0" applyFont="1" applyBorder="1" applyAlignment="1">
      <alignment horizontal="right" vertical="center"/>
    </xf>
    <xf numFmtId="0" fontId="19" fillId="0" borderId="5" xfId="0" applyFont="1" applyBorder="1" applyAlignment="1">
      <alignment horizontal="right" vertical="center"/>
    </xf>
    <xf numFmtId="165" fontId="12" fillId="0" borderId="0" xfId="0" applyNumberFormat="1" applyFont="1" applyBorder="1" applyAlignment="1">
      <alignment horizontal="left"/>
    </xf>
    <xf numFmtId="165" fontId="21" fillId="0" borderId="2" xfId="0" applyNumberFormat="1" applyFont="1" applyBorder="1" applyAlignment="1">
      <alignment horizontal="right"/>
    </xf>
    <xf numFmtId="0" fontId="21" fillId="0" borderId="3" xfId="0" applyFont="1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12" fillId="0" borderId="0" xfId="0" applyFont="1" applyBorder="1" applyAlignment="1">
      <alignment horizontal="left"/>
    </xf>
    <xf numFmtId="0" fontId="2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1"/>
  <sheetViews>
    <sheetView topLeftCell="A2" workbookViewId="0">
      <selection activeCell="K40" sqref="K40"/>
    </sheetView>
  </sheetViews>
  <sheetFormatPr defaultRowHeight="15"/>
  <cols>
    <col min="1" max="1" width="3.28515625" customWidth="1"/>
    <col min="2" max="2" width="18.85546875" customWidth="1"/>
    <col min="3" max="3" width="5.28515625" customWidth="1"/>
    <col min="4" max="4" width="5.7109375" customWidth="1"/>
    <col min="5" max="5" width="5.5703125" customWidth="1"/>
    <col min="6" max="6" width="5.42578125" customWidth="1"/>
    <col min="7" max="7" width="5.7109375" customWidth="1"/>
    <col min="8" max="8" width="6.85546875" customWidth="1"/>
    <col min="9" max="9" width="5.42578125" customWidth="1"/>
    <col min="10" max="10" width="5.7109375" customWidth="1"/>
    <col min="11" max="11" width="5.42578125" customWidth="1"/>
    <col min="12" max="12" width="5.7109375" customWidth="1"/>
    <col min="13" max="14" width="5.28515625" customWidth="1"/>
    <col min="15" max="15" width="6.5703125" customWidth="1"/>
  </cols>
  <sheetData>
    <row r="1" spans="1:15" ht="15.75">
      <c r="A1" s="186" t="s">
        <v>61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</row>
    <row r="2" spans="1:15">
      <c r="A2" s="100" t="s">
        <v>93</v>
      </c>
      <c r="B2" s="100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22.5" customHeight="1">
      <c r="A3" s="101" t="s">
        <v>62</v>
      </c>
      <c r="B3" s="102" t="s">
        <v>2</v>
      </c>
      <c r="C3" s="103" t="s">
        <v>63</v>
      </c>
      <c r="D3" s="103" t="s">
        <v>64</v>
      </c>
      <c r="E3" s="103" t="s">
        <v>65</v>
      </c>
      <c r="F3" s="103" t="s">
        <v>66</v>
      </c>
      <c r="G3" s="103" t="s">
        <v>67</v>
      </c>
      <c r="H3" s="103" t="s">
        <v>68</v>
      </c>
      <c r="I3" s="103" t="s">
        <v>69</v>
      </c>
      <c r="J3" s="103" t="s">
        <v>70</v>
      </c>
      <c r="K3" s="103" t="s">
        <v>71</v>
      </c>
      <c r="L3" s="103" t="s">
        <v>72</v>
      </c>
      <c r="M3" s="103" t="s">
        <v>73</v>
      </c>
      <c r="N3" s="103" t="s">
        <v>74</v>
      </c>
      <c r="O3" s="104" t="s">
        <v>4</v>
      </c>
    </row>
    <row r="4" spans="1:15">
      <c r="A4" s="183" t="s">
        <v>5</v>
      </c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5"/>
    </row>
    <row r="5" spans="1:15">
      <c r="A5" s="3">
        <v>1</v>
      </c>
      <c r="B5" s="44" t="s">
        <v>6</v>
      </c>
      <c r="C5" s="12">
        <v>4.4000000000000004</v>
      </c>
      <c r="D5" s="105">
        <v>10</v>
      </c>
      <c r="E5" s="105">
        <v>58.399999999999991</v>
      </c>
      <c r="F5" s="105">
        <v>159.69999999999999</v>
      </c>
      <c r="G5" s="105">
        <v>231.4</v>
      </c>
      <c r="H5" s="105">
        <v>559.6</v>
      </c>
      <c r="I5" s="105">
        <v>249.5</v>
      </c>
      <c r="J5" s="69">
        <v>418.9</v>
      </c>
      <c r="K5" s="105">
        <v>129.9</v>
      </c>
      <c r="L5" s="105">
        <v>89.4</v>
      </c>
      <c r="M5" s="105">
        <v>0</v>
      </c>
      <c r="N5" s="106">
        <v>2.7</v>
      </c>
      <c r="O5" s="105">
        <f t="shared" ref="O5:O10" si="0">SUM(C5:N5)</f>
        <v>1913.9000000000003</v>
      </c>
    </row>
    <row r="6" spans="1:15">
      <c r="A6" s="3">
        <v>2</v>
      </c>
      <c r="B6" s="44" t="s">
        <v>9</v>
      </c>
      <c r="C6" s="15">
        <v>6.4</v>
      </c>
      <c r="D6" s="105">
        <v>3</v>
      </c>
      <c r="E6" s="105">
        <v>44.70000000000001</v>
      </c>
      <c r="F6" s="105">
        <v>167.3</v>
      </c>
      <c r="G6" s="105">
        <v>400</v>
      </c>
      <c r="H6" s="105">
        <v>1209.4000000000001</v>
      </c>
      <c r="I6" s="106">
        <v>644.4</v>
      </c>
      <c r="J6" s="69">
        <v>577.4</v>
      </c>
      <c r="K6" s="105">
        <v>216</v>
      </c>
      <c r="L6" s="105">
        <v>185.4</v>
      </c>
      <c r="M6" s="106">
        <v>8.8000000000000007</v>
      </c>
      <c r="N6" s="106">
        <v>24.4</v>
      </c>
      <c r="O6" s="105">
        <f t="shared" si="0"/>
        <v>3487.2000000000007</v>
      </c>
    </row>
    <row r="7" spans="1:15">
      <c r="A7" s="3">
        <v>3</v>
      </c>
      <c r="B7" s="44" t="s">
        <v>11</v>
      </c>
      <c r="C7" s="15">
        <v>8.8000000000000007</v>
      </c>
      <c r="D7" s="105">
        <v>14.4</v>
      </c>
      <c r="E7" s="105">
        <v>81.399999999999991</v>
      </c>
      <c r="F7" s="105">
        <v>277.60000000000002</v>
      </c>
      <c r="G7" s="105">
        <v>438</v>
      </c>
      <c r="H7" s="105">
        <v>986.6</v>
      </c>
      <c r="I7" s="105">
        <v>468.4</v>
      </c>
      <c r="J7" s="69">
        <v>486</v>
      </c>
      <c r="K7" s="105">
        <v>117.6</v>
      </c>
      <c r="L7" s="105">
        <v>116</v>
      </c>
      <c r="M7" s="106">
        <v>21.6</v>
      </c>
      <c r="N7" s="106">
        <v>16.399999999999999</v>
      </c>
      <c r="O7" s="105">
        <f t="shared" si="0"/>
        <v>3032.8</v>
      </c>
    </row>
    <row r="8" spans="1:15">
      <c r="A8" s="3">
        <v>4</v>
      </c>
      <c r="B8" s="44" t="s">
        <v>12</v>
      </c>
      <c r="C8" s="15">
        <v>47.4</v>
      </c>
      <c r="D8" s="105">
        <v>10.6</v>
      </c>
      <c r="E8" s="105">
        <v>33.5</v>
      </c>
      <c r="F8" s="105">
        <v>56.2</v>
      </c>
      <c r="G8" s="105">
        <v>24.4</v>
      </c>
      <c r="H8" s="105">
        <v>221.4</v>
      </c>
      <c r="I8" s="105">
        <v>232</v>
      </c>
      <c r="J8" s="69">
        <v>265.60000000000002</v>
      </c>
      <c r="K8" s="105">
        <v>52.8</v>
      </c>
      <c r="L8" s="105">
        <v>58.8</v>
      </c>
      <c r="M8" s="105">
        <v>0</v>
      </c>
      <c r="N8" s="106">
        <v>2.5</v>
      </c>
      <c r="O8" s="105">
        <f t="shared" si="0"/>
        <v>1005.1999999999999</v>
      </c>
    </row>
    <row r="9" spans="1:15">
      <c r="A9" s="3">
        <v>5</v>
      </c>
      <c r="B9" s="44" t="s">
        <v>13</v>
      </c>
      <c r="C9" s="36">
        <v>1</v>
      </c>
      <c r="D9" s="105">
        <v>5.3</v>
      </c>
      <c r="E9" s="105">
        <v>10.199999999999999</v>
      </c>
      <c r="F9" s="105">
        <v>35.1</v>
      </c>
      <c r="G9" s="105">
        <v>51.4</v>
      </c>
      <c r="H9" s="105">
        <v>89.2</v>
      </c>
      <c r="I9" s="105">
        <v>80.3</v>
      </c>
      <c r="J9" s="69">
        <v>152</v>
      </c>
      <c r="K9" s="105">
        <v>30.4</v>
      </c>
      <c r="L9" s="105">
        <v>36.1</v>
      </c>
      <c r="M9" s="105">
        <v>0</v>
      </c>
      <c r="N9" s="106">
        <v>2.2999999999999998</v>
      </c>
      <c r="O9" s="105">
        <f t="shared" si="0"/>
        <v>493.3</v>
      </c>
    </row>
    <row r="10" spans="1:15">
      <c r="A10" s="3">
        <v>6</v>
      </c>
      <c r="B10" s="44" t="s">
        <v>14</v>
      </c>
      <c r="C10" s="15">
        <v>1.2</v>
      </c>
      <c r="D10" s="105">
        <v>3.2</v>
      </c>
      <c r="E10" s="105">
        <v>37.299999999999997</v>
      </c>
      <c r="F10" s="105">
        <v>148</v>
      </c>
      <c r="G10" s="105">
        <v>297</v>
      </c>
      <c r="H10" s="105">
        <v>498.8</v>
      </c>
      <c r="I10" s="105">
        <v>216.7</v>
      </c>
      <c r="J10" s="69">
        <v>851</v>
      </c>
      <c r="K10" s="105">
        <v>311.2</v>
      </c>
      <c r="L10" s="106">
        <v>115.2</v>
      </c>
      <c r="M10" s="105">
        <v>0</v>
      </c>
      <c r="N10" s="105">
        <v>2</v>
      </c>
      <c r="O10" s="105">
        <f t="shared" si="0"/>
        <v>2481.5999999999995</v>
      </c>
    </row>
    <row r="11" spans="1:15">
      <c r="A11" s="187" t="s">
        <v>75</v>
      </c>
      <c r="B11" s="188"/>
      <c r="C11" s="107">
        <f t="shared" ref="C11:N11" si="1">SUM(C5:C10)</f>
        <v>69.2</v>
      </c>
      <c r="D11" s="107">
        <f t="shared" si="1"/>
        <v>46.5</v>
      </c>
      <c r="E11" s="107">
        <f t="shared" si="1"/>
        <v>265.5</v>
      </c>
      <c r="F11" s="107">
        <f t="shared" si="1"/>
        <v>843.90000000000009</v>
      </c>
      <c r="G11" s="107">
        <f t="shared" si="1"/>
        <v>1442.2000000000003</v>
      </c>
      <c r="H11" s="107">
        <f t="shared" si="1"/>
        <v>3565</v>
      </c>
      <c r="I11" s="107">
        <f t="shared" si="1"/>
        <v>1891.3</v>
      </c>
      <c r="J11" s="107">
        <f t="shared" si="1"/>
        <v>2750.9</v>
      </c>
      <c r="K11" s="107">
        <f t="shared" si="1"/>
        <v>857.89999999999986</v>
      </c>
      <c r="L11" s="107">
        <f t="shared" si="1"/>
        <v>600.90000000000009</v>
      </c>
      <c r="M11" s="107">
        <f t="shared" si="1"/>
        <v>30.400000000000002</v>
      </c>
      <c r="N11" s="107">
        <f t="shared" si="1"/>
        <v>50.3</v>
      </c>
      <c r="O11" s="107">
        <f>SUM(O5:O10)</f>
        <v>12414</v>
      </c>
    </row>
    <row r="12" spans="1:15">
      <c r="A12" s="108"/>
      <c r="B12" s="108" t="s">
        <v>76</v>
      </c>
      <c r="C12" s="107">
        <f t="shared" ref="C12:O12" si="2">C11/6</f>
        <v>11.533333333333333</v>
      </c>
      <c r="D12" s="107">
        <f t="shared" si="2"/>
        <v>7.75</v>
      </c>
      <c r="E12" s="107">
        <f t="shared" si="2"/>
        <v>44.25</v>
      </c>
      <c r="F12" s="107">
        <f t="shared" si="2"/>
        <v>140.65</v>
      </c>
      <c r="G12" s="107">
        <f t="shared" si="2"/>
        <v>240.3666666666667</v>
      </c>
      <c r="H12" s="107">
        <f t="shared" si="2"/>
        <v>594.16666666666663</v>
      </c>
      <c r="I12" s="107">
        <f t="shared" si="2"/>
        <v>315.21666666666664</v>
      </c>
      <c r="J12" s="107">
        <f t="shared" si="2"/>
        <v>458.48333333333335</v>
      </c>
      <c r="K12" s="107">
        <f t="shared" si="2"/>
        <v>142.98333333333332</v>
      </c>
      <c r="L12" s="107">
        <f t="shared" si="2"/>
        <v>100.15000000000002</v>
      </c>
      <c r="M12" s="107">
        <f t="shared" si="2"/>
        <v>5.0666666666666673</v>
      </c>
      <c r="N12" s="107">
        <f t="shared" si="2"/>
        <v>8.3833333333333329</v>
      </c>
      <c r="O12" s="107">
        <f t="shared" si="2"/>
        <v>2069</v>
      </c>
    </row>
    <row r="13" spans="1:15">
      <c r="A13" s="183" t="s">
        <v>16</v>
      </c>
      <c r="B13" s="184"/>
      <c r="C13" s="184"/>
      <c r="D13" s="184"/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5"/>
    </row>
    <row r="14" spans="1:15">
      <c r="A14" s="3">
        <v>1</v>
      </c>
      <c r="B14" s="44" t="s">
        <v>17</v>
      </c>
      <c r="C14" s="72">
        <v>10</v>
      </c>
      <c r="D14" s="105">
        <v>4</v>
      </c>
      <c r="E14" s="105">
        <v>46.300000000000004</v>
      </c>
      <c r="F14" s="105">
        <v>138.30000000000001</v>
      </c>
      <c r="G14" s="105">
        <v>242.5</v>
      </c>
      <c r="H14" s="105">
        <v>996.2</v>
      </c>
      <c r="I14" s="106">
        <v>632.5</v>
      </c>
      <c r="J14" s="106">
        <v>341</v>
      </c>
      <c r="K14" s="106">
        <v>237</v>
      </c>
      <c r="L14" s="106">
        <v>196.9</v>
      </c>
      <c r="M14" s="105">
        <v>0</v>
      </c>
      <c r="N14" s="106">
        <v>35</v>
      </c>
      <c r="O14" s="105">
        <f>SUM(C14:N14)</f>
        <v>2879.7000000000003</v>
      </c>
    </row>
    <row r="15" spans="1:15">
      <c r="A15" s="3">
        <v>2</v>
      </c>
      <c r="B15" s="44" t="s">
        <v>18</v>
      </c>
      <c r="C15" s="72">
        <v>8.3999999999999986</v>
      </c>
      <c r="D15" s="105">
        <v>0</v>
      </c>
      <c r="E15" s="105">
        <v>3.3</v>
      </c>
      <c r="F15" s="105">
        <v>74.2</v>
      </c>
      <c r="G15" s="105">
        <v>157.80000000000001</v>
      </c>
      <c r="H15" s="105">
        <v>406.4</v>
      </c>
      <c r="I15" s="106">
        <v>229.9</v>
      </c>
      <c r="J15" s="106">
        <v>185.3</v>
      </c>
      <c r="K15" s="106">
        <v>130.69999999999999</v>
      </c>
      <c r="L15" s="106">
        <v>97.7</v>
      </c>
      <c r="M15" s="105">
        <v>0</v>
      </c>
      <c r="N15" s="106">
        <v>5.3</v>
      </c>
      <c r="O15" s="105">
        <f>SUM(C15:N15)</f>
        <v>1299</v>
      </c>
    </row>
    <row r="16" spans="1:15">
      <c r="A16" s="3">
        <v>3</v>
      </c>
      <c r="B16" s="44" t="s">
        <v>19</v>
      </c>
      <c r="C16" s="72">
        <v>0</v>
      </c>
      <c r="D16" s="105">
        <v>4</v>
      </c>
      <c r="E16" s="105">
        <v>24.4</v>
      </c>
      <c r="F16" s="105">
        <v>76.3</v>
      </c>
      <c r="G16" s="105">
        <v>246.7</v>
      </c>
      <c r="H16" s="106">
        <v>368</v>
      </c>
      <c r="I16" s="106">
        <v>339.4</v>
      </c>
      <c r="J16" s="106">
        <v>307.5</v>
      </c>
      <c r="K16" s="106">
        <v>102.8</v>
      </c>
      <c r="L16" s="106">
        <v>111.3</v>
      </c>
      <c r="M16" s="105">
        <v>0</v>
      </c>
      <c r="N16" s="106">
        <v>7.4</v>
      </c>
      <c r="O16" s="105">
        <f>SUM(C16:N16)</f>
        <v>1587.8</v>
      </c>
    </row>
    <row r="17" spans="1:15">
      <c r="A17" s="3">
        <v>4</v>
      </c>
      <c r="B17" s="44" t="s">
        <v>20</v>
      </c>
      <c r="C17" s="72">
        <v>6.2</v>
      </c>
      <c r="D17" s="105">
        <v>3.2</v>
      </c>
      <c r="E17" s="105">
        <v>3.2</v>
      </c>
      <c r="F17" s="105">
        <v>35.1</v>
      </c>
      <c r="G17" s="105">
        <v>83.5</v>
      </c>
      <c r="H17" s="106">
        <v>202.4</v>
      </c>
      <c r="I17" s="106">
        <v>223.8</v>
      </c>
      <c r="J17" s="106">
        <v>244.2</v>
      </c>
      <c r="K17" s="106">
        <v>160.9</v>
      </c>
      <c r="L17" s="106">
        <v>93.8</v>
      </c>
      <c r="M17" s="105">
        <v>0</v>
      </c>
      <c r="N17" s="106">
        <v>18.2</v>
      </c>
      <c r="O17" s="105">
        <f>SUM(C17:N17)</f>
        <v>1074.5000000000002</v>
      </c>
    </row>
    <row r="18" spans="1:15">
      <c r="A18" s="187" t="s">
        <v>77</v>
      </c>
      <c r="B18" s="188"/>
      <c r="C18" s="107">
        <f t="shared" ref="C18:O18" si="3">SUM(C14:C17)</f>
        <v>24.599999999999998</v>
      </c>
      <c r="D18" s="107">
        <f t="shared" si="3"/>
        <v>11.2</v>
      </c>
      <c r="E18" s="107">
        <f t="shared" si="3"/>
        <v>77.2</v>
      </c>
      <c r="F18" s="107">
        <f t="shared" si="3"/>
        <v>323.90000000000003</v>
      </c>
      <c r="G18" s="107">
        <f t="shared" si="3"/>
        <v>730.5</v>
      </c>
      <c r="H18" s="107">
        <f>SUM(H14:H17)</f>
        <v>1973</v>
      </c>
      <c r="I18" s="107">
        <f>SUM(I14:I17)</f>
        <v>1425.6</v>
      </c>
      <c r="J18" s="107">
        <f t="shared" si="3"/>
        <v>1078</v>
      </c>
      <c r="K18" s="107">
        <f t="shared" si="3"/>
        <v>631.4</v>
      </c>
      <c r="L18" s="107">
        <f t="shared" si="3"/>
        <v>499.70000000000005</v>
      </c>
      <c r="M18" s="107">
        <f t="shared" si="3"/>
        <v>0</v>
      </c>
      <c r="N18" s="107">
        <f t="shared" si="3"/>
        <v>65.899999999999991</v>
      </c>
      <c r="O18" s="107">
        <f t="shared" si="3"/>
        <v>6841.0000000000009</v>
      </c>
    </row>
    <row r="19" spans="1:15">
      <c r="A19" s="108"/>
      <c r="B19" s="108" t="s">
        <v>76</v>
      </c>
      <c r="C19" s="107">
        <f t="shared" ref="C19:O19" si="4">C18/4</f>
        <v>6.1499999999999995</v>
      </c>
      <c r="D19" s="107">
        <f>D18/3</f>
        <v>3.7333333333333329</v>
      </c>
      <c r="E19" s="107">
        <f t="shared" si="4"/>
        <v>19.3</v>
      </c>
      <c r="F19" s="107">
        <f t="shared" si="4"/>
        <v>80.975000000000009</v>
      </c>
      <c r="G19" s="107">
        <f t="shared" si="4"/>
        <v>182.625</v>
      </c>
      <c r="H19" s="107">
        <f>H18/4</f>
        <v>493.25</v>
      </c>
      <c r="I19" s="107">
        <f>I18/4</f>
        <v>356.4</v>
      </c>
      <c r="J19" s="107">
        <f t="shared" si="4"/>
        <v>269.5</v>
      </c>
      <c r="K19" s="107">
        <f t="shared" si="4"/>
        <v>157.85</v>
      </c>
      <c r="L19" s="107">
        <f t="shared" si="4"/>
        <v>124.92500000000001</v>
      </c>
      <c r="M19" s="107">
        <f t="shared" si="4"/>
        <v>0</v>
      </c>
      <c r="N19" s="107">
        <f t="shared" si="4"/>
        <v>16.474999999999998</v>
      </c>
      <c r="O19" s="107">
        <f t="shared" si="4"/>
        <v>1710.2500000000002</v>
      </c>
    </row>
    <row r="20" spans="1:15">
      <c r="A20" s="183">
        <v>470.2</v>
      </c>
      <c r="B20" s="184"/>
      <c r="C20" s="184"/>
      <c r="D20" s="184"/>
      <c r="E20" s="184"/>
      <c r="F20" s="184"/>
      <c r="G20" s="184"/>
      <c r="H20" s="184"/>
      <c r="I20" s="184"/>
      <c r="J20" s="184"/>
      <c r="K20" s="184"/>
      <c r="L20" s="184"/>
      <c r="M20" s="184"/>
      <c r="N20" s="184"/>
      <c r="O20" s="185"/>
    </row>
    <row r="21" spans="1:15">
      <c r="A21" s="3">
        <v>1</v>
      </c>
      <c r="B21" s="44" t="s">
        <v>23</v>
      </c>
      <c r="C21" s="72">
        <v>2.8</v>
      </c>
      <c r="D21" s="105">
        <v>9.1999999999999993</v>
      </c>
      <c r="E21" s="105">
        <v>29.5</v>
      </c>
      <c r="F21" s="105">
        <v>206.1</v>
      </c>
      <c r="G21" s="105">
        <v>333.7</v>
      </c>
      <c r="H21" s="105">
        <v>562.4</v>
      </c>
      <c r="I21" s="106">
        <v>414.7</v>
      </c>
      <c r="J21" s="106">
        <v>478.7</v>
      </c>
      <c r="K21" s="106">
        <v>111.6</v>
      </c>
      <c r="L21" s="106">
        <v>51.6</v>
      </c>
      <c r="M21" s="106">
        <v>1.2</v>
      </c>
      <c r="N21" s="106">
        <v>3.5</v>
      </c>
      <c r="O21" s="105">
        <f>SUM(C21:N21)</f>
        <v>2204.9999999999995</v>
      </c>
    </row>
    <row r="22" spans="1:15">
      <c r="A22" s="3">
        <v>2</v>
      </c>
      <c r="B22" s="44" t="s">
        <v>24</v>
      </c>
      <c r="C22" s="72">
        <v>0</v>
      </c>
      <c r="D22" s="105">
        <v>1.4</v>
      </c>
      <c r="E22" s="105">
        <v>21.9</v>
      </c>
      <c r="F22" s="105">
        <v>60.7</v>
      </c>
      <c r="G22" s="105">
        <v>225.2</v>
      </c>
      <c r="H22" s="105">
        <v>305.60000000000002</v>
      </c>
      <c r="I22" s="106">
        <v>264.8</v>
      </c>
      <c r="J22" s="106">
        <v>304.39999999999998</v>
      </c>
      <c r="K22" s="106">
        <v>81</v>
      </c>
      <c r="L22" s="106">
        <v>60.3</v>
      </c>
      <c r="M22" s="105">
        <v>27.6</v>
      </c>
      <c r="N22" s="106">
        <v>2.5</v>
      </c>
      <c r="O22" s="105">
        <f>SUM(C22:N22)</f>
        <v>1355.3999999999999</v>
      </c>
    </row>
    <row r="23" spans="1:15">
      <c r="A23" s="3">
        <v>3</v>
      </c>
      <c r="B23" s="44" t="s">
        <v>78</v>
      </c>
      <c r="C23" s="72">
        <v>0</v>
      </c>
      <c r="D23" s="105">
        <v>21</v>
      </c>
      <c r="E23" s="105">
        <v>0</v>
      </c>
      <c r="F23" s="105">
        <v>122.4</v>
      </c>
      <c r="G23" s="105">
        <v>352</v>
      </c>
      <c r="H23" s="105">
        <v>563.79999999999995</v>
      </c>
      <c r="I23" s="106">
        <v>470.2</v>
      </c>
      <c r="J23" s="106">
        <v>427.6</v>
      </c>
      <c r="K23" s="106">
        <v>92.7</v>
      </c>
      <c r="L23" s="106">
        <v>78.8</v>
      </c>
      <c r="M23" s="106">
        <v>1.2</v>
      </c>
      <c r="N23" s="106">
        <v>4.5</v>
      </c>
      <c r="O23" s="105">
        <f>SUM(C23:N23)</f>
        <v>2134.1999999999998</v>
      </c>
    </row>
    <row r="24" spans="1:15">
      <c r="A24" s="3">
        <v>4</v>
      </c>
      <c r="B24" s="9" t="s">
        <v>26</v>
      </c>
      <c r="C24" s="72">
        <v>70</v>
      </c>
      <c r="D24" s="105">
        <v>4.7</v>
      </c>
      <c r="E24" s="105">
        <v>25.4</v>
      </c>
      <c r="F24" s="105">
        <v>83.4</v>
      </c>
      <c r="G24" s="105">
        <v>249.6</v>
      </c>
      <c r="H24" s="105">
        <v>347</v>
      </c>
      <c r="I24" s="106">
        <v>378.4</v>
      </c>
      <c r="J24" s="106">
        <v>344.6</v>
      </c>
      <c r="K24" s="106">
        <v>157.6</v>
      </c>
      <c r="L24" s="106">
        <v>87.2</v>
      </c>
      <c r="M24" s="106">
        <v>2.6</v>
      </c>
      <c r="N24" s="105">
        <v>4</v>
      </c>
      <c r="O24" s="105">
        <f>SUM(I24:N24)</f>
        <v>974.40000000000009</v>
      </c>
    </row>
    <row r="25" spans="1:15" ht="16.5" customHeight="1">
      <c r="A25" s="187" t="s">
        <v>79</v>
      </c>
      <c r="B25" s="188"/>
      <c r="C25" s="107">
        <f t="shared" ref="C25" si="5">SUM(C21:C23)</f>
        <v>2.8</v>
      </c>
      <c r="D25" s="107">
        <f>SUM(D21:D24)</f>
        <v>36.300000000000004</v>
      </c>
      <c r="E25" s="107">
        <f>SUM(E21:E24)</f>
        <v>76.8</v>
      </c>
      <c r="F25" s="107">
        <f>SUM(F21:F24)</f>
        <v>472.6</v>
      </c>
      <c r="G25" s="107">
        <f>SUM(G21:G24)</f>
        <v>1160.5</v>
      </c>
      <c r="H25" s="107">
        <f>SUM(H21:H24)</f>
        <v>1778.8</v>
      </c>
      <c r="I25" s="107">
        <f t="shared" ref="I25:O25" si="6">SUM(I21:I24)</f>
        <v>1528.1</v>
      </c>
      <c r="J25" s="107">
        <f t="shared" si="6"/>
        <v>1555.2999999999997</v>
      </c>
      <c r="K25" s="107">
        <f t="shared" si="6"/>
        <v>442.9</v>
      </c>
      <c r="L25" s="107">
        <f t="shared" si="6"/>
        <v>277.89999999999998</v>
      </c>
      <c r="M25" s="107">
        <f t="shared" si="6"/>
        <v>32.6</v>
      </c>
      <c r="N25" s="107">
        <f t="shared" si="6"/>
        <v>14.5</v>
      </c>
      <c r="O25" s="107">
        <f t="shared" si="6"/>
        <v>6669</v>
      </c>
    </row>
    <row r="26" spans="1:15">
      <c r="A26" s="108"/>
      <c r="B26" s="108" t="s">
        <v>76</v>
      </c>
      <c r="C26" s="107">
        <f t="shared" ref="C26:D26" si="7">C25/3</f>
        <v>0.93333333333333324</v>
      </c>
      <c r="D26" s="107">
        <f t="shared" si="7"/>
        <v>12.100000000000001</v>
      </c>
      <c r="E26" s="107">
        <f>E25/4</f>
        <v>19.2</v>
      </c>
      <c r="F26" s="107">
        <f>F25/4</f>
        <v>118.15</v>
      </c>
      <c r="G26" s="107">
        <f>G25/4</f>
        <v>290.125</v>
      </c>
      <c r="H26" s="107">
        <f>H25/4</f>
        <v>444.7</v>
      </c>
      <c r="I26" s="107">
        <f>I25/4</f>
        <v>382.02499999999998</v>
      </c>
      <c r="J26" s="107">
        <f t="shared" ref="J26:N26" si="8">J25/4</f>
        <v>388.82499999999993</v>
      </c>
      <c r="K26" s="107">
        <f t="shared" si="8"/>
        <v>110.72499999999999</v>
      </c>
      <c r="L26" s="107">
        <f t="shared" si="8"/>
        <v>69.474999999999994</v>
      </c>
      <c r="M26" s="107">
        <f t="shared" si="8"/>
        <v>8.15</v>
      </c>
      <c r="N26" s="107">
        <f t="shared" si="8"/>
        <v>3.625</v>
      </c>
      <c r="O26" s="107">
        <f>O25/4</f>
        <v>1667.25</v>
      </c>
    </row>
    <row r="27" spans="1:15">
      <c r="A27" s="44"/>
      <c r="B27" s="44"/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</row>
    <row r="28" spans="1:15">
      <c r="A28" s="3">
        <v>1</v>
      </c>
      <c r="B28" s="108" t="s">
        <v>29</v>
      </c>
      <c r="C28" s="31">
        <v>2</v>
      </c>
      <c r="D28" s="72" t="s">
        <v>8</v>
      </c>
      <c r="E28" s="69">
        <v>0.6</v>
      </c>
      <c r="F28" s="105">
        <v>32.4</v>
      </c>
      <c r="G28" s="105">
        <v>97.6</v>
      </c>
      <c r="H28" s="105">
        <v>516</v>
      </c>
      <c r="I28" s="106">
        <v>257.2</v>
      </c>
      <c r="J28" s="105">
        <v>321</v>
      </c>
      <c r="K28" s="105">
        <v>130</v>
      </c>
      <c r="L28" s="106">
        <v>113.8</v>
      </c>
      <c r="M28" s="105">
        <v>2</v>
      </c>
      <c r="N28" s="106">
        <v>16</v>
      </c>
      <c r="O28" s="105">
        <f>SUM(C28:N28)</f>
        <v>1488.6</v>
      </c>
    </row>
    <row r="29" spans="1:15">
      <c r="A29" s="183" t="s">
        <v>30</v>
      </c>
      <c r="B29" s="184"/>
      <c r="C29" s="184"/>
      <c r="D29" s="184"/>
      <c r="E29" s="184"/>
      <c r="F29" s="184"/>
      <c r="G29" s="184"/>
      <c r="H29" s="184"/>
      <c r="I29" s="184"/>
      <c r="J29" s="184"/>
      <c r="K29" s="184"/>
      <c r="L29" s="184"/>
      <c r="M29" s="184"/>
      <c r="N29" s="184"/>
      <c r="O29" s="185"/>
    </row>
    <row r="30" spans="1:15">
      <c r="A30" s="3">
        <v>1</v>
      </c>
      <c r="B30" s="44" t="s">
        <v>31</v>
      </c>
      <c r="C30" s="72">
        <v>14.4</v>
      </c>
      <c r="D30" s="72" t="s">
        <v>8</v>
      </c>
      <c r="E30" s="105">
        <v>23.4</v>
      </c>
      <c r="F30" s="105">
        <v>124.4</v>
      </c>
      <c r="G30" s="105">
        <v>175.8</v>
      </c>
      <c r="H30" s="105">
        <v>457.8</v>
      </c>
      <c r="I30" s="106">
        <v>298.8</v>
      </c>
      <c r="J30" s="106">
        <v>355.2</v>
      </c>
      <c r="K30" s="106">
        <v>208.2</v>
      </c>
      <c r="L30" s="105">
        <v>156.19999999999999</v>
      </c>
      <c r="M30" s="105">
        <v>0</v>
      </c>
      <c r="N30" s="106" t="s">
        <v>98</v>
      </c>
      <c r="O30" s="105">
        <f>SUM(C30:N30)</f>
        <v>1814.2</v>
      </c>
    </row>
    <row r="31" spans="1:15">
      <c r="A31" s="3">
        <v>2</v>
      </c>
      <c r="B31" s="44" t="s">
        <v>32</v>
      </c>
      <c r="C31" s="72">
        <v>7.4</v>
      </c>
      <c r="D31" s="72" t="s">
        <v>8</v>
      </c>
      <c r="E31" s="105">
        <v>35.6</v>
      </c>
      <c r="F31" s="105">
        <v>91.3</v>
      </c>
      <c r="G31" s="105">
        <v>275</v>
      </c>
      <c r="H31" s="105">
        <v>938.7</v>
      </c>
      <c r="I31" s="105">
        <v>382.6</v>
      </c>
      <c r="J31" s="105">
        <v>340.6</v>
      </c>
      <c r="K31" s="105">
        <v>258.5</v>
      </c>
      <c r="L31" s="105">
        <v>145</v>
      </c>
      <c r="M31" s="105">
        <v>0</v>
      </c>
      <c r="N31" s="106" t="s">
        <v>98</v>
      </c>
      <c r="O31" s="105">
        <f>SUM(C31:N31)</f>
        <v>2474.6999999999998</v>
      </c>
    </row>
    <row r="32" spans="1:15">
      <c r="A32" s="3">
        <v>3</v>
      </c>
      <c r="B32" s="44" t="s">
        <v>33</v>
      </c>
      <c r="C32" s="72">
        <v>0.2</v>
      </c>
      <c r="D32" s="72" t="s">
        <v>8</v>
      </c>
      <c r="E32" s="105">
        <v>12</v>
      </c>
      <c r="F32" s="105">
        <v>79.2</v>
      </c>
      <c r="G32" s="105">
        <v>214.3</v>
      </c>
      <c r="H32" s="105">
        <v>580.5</v>
      </c>
      <c r="I32" s="106">
        <v>247.6</v>
      </c>
      <c r="J32" s="106">
        <v>381</v>
      </c>
      <c r="K32" s="106">
        <v>160.80000000000001</v>
      </c>
      <c r="L32" s="106">
        <v>160.4</v>
      </c>
      <c r="M32" s="105">
        <v>0</v>
      </c>
      <c r="N32" s="106" t="s">
        <v>98</v>
      </c>
      <c r="O32" s="105">
        <f>SUM(C32:N32)</f>
        <v>1836</v>
      </c>
    </row>
    <row r="33" spans="1:15">
      <c r="A33" s="3">
        <v>4</v>
      </c>
      <c r="B33" s="44" t="s">
        <v>34</v>
      </c>
      <c r="C33" s="72">
        <v>8.8999999999999986</v>
      </c>
      <c r="D33" s="72" t="s">
        <v>8</v>
      </c>
      <c r="E33" s="105">
        <v>14.6</v>
      </c>
      <c r="F33" s="105">
        <v>206</v>
      </c>
      <c r="G33" s="105">
        <v>396</v>
      </c>
      <c r="H33" s="105">
        <v>541.20000000000005</v>
      </c>
      <c r="I33" s="105">
        <v>363</v>
      </c>
      <c r="J33" s="106">
        <v>355.9</v>
      </c>
      <c r="K33" s="106">
        <v>154.80000000000001</v>
      </c>
      <c r="L33" s="105">
        <v>161.80000000000001</v>
      </c>
      <c r="M33" s="105">
        <v>1.6</v>
      </c>
      <c r="N33" s="106" t="s">
        <v>98</v>
      </c>
      <c r="O33" s="105">
        <f>SUM(C33:N33)</f>
        <v>2203.7999999999997</v>
      </c>
    </row>
    <row r="34" spans="1:15">
      <c r="A34" s="3">
        <v>5</v>
      </c>
      <c r="B34" s="44" t="s">
        <v>35</v>
      </c>
      <c r="C34" s="72">
        <v>2.7</v>
      </c>
      <c r="D34" s="72" t="s">
        <v>8</v>
      </c>
      <c r="E34" s="105">
        <v>0</v>
      </c>
      <c r="F34" s="105">
        <v>75.5</v>
      </c>
      <c r="G34" s="105">
        <v>198.1</v>
      </c>
      <c r="H34" s="105">
        <v>535.9</v>
      </c>
      <c r="I34" s="106">
        <v>235.4</v>
      </c>
      <c r="J34" s="106">
        <v>225.5</v>
      </c>
      <c r="K34" s="105">
        <v>95</v>
      </c>
      <c r="L34" s="106">
        <v>151.4</v>
      </c>
      <c r="M34" s="105">
        <v>0</v>
      </c>
      <c r="N34" s="106" t="s">
        <v>98</v>
      </c>
      <c r="O34" s="105">
        <f>SUM(C34:N34)</f>
        <v>1519.5000000000002</v>
      </c>
    </row>
    <row r="35" spans="1:15" ht="12" customHeight="1">
      <c r="A35" s="187" t="s">
        <v>80</v>
      </c>
      <c r="B35" s="188"/>
      <c r="C35" s="107">
        <f t="shared" ref="C35:O36" si="9">SUM(C30:C34)</f>
        <v>33.6</v>
      </c>
      <c r="D35" s="72" t="s">
        <v>8</v>
      </c>
      <c r="E35" s="107">
        <f>SUM(E30:E34)</f>
        <v>85.6</v>
      </c>
      <c r="F35" s="107">
        <f t="shared" si="9"/>
        <v>576.4</v>
      </c>
      <c r="G35" s="107">
        <f t="shared" si="9"/>
        <v>1259.1999999999998</v>
      </c>
      <c r="H35" s="107">
        <f t="shared" si="9"/>
        <v>3054.1</v>
      </c>
      <c r="I35" s="107">
        <f t="shared" si="9"/>
        <v>1527.4</v>
      </c>
      <c r="J35" s="107">
        <f>SUM(J30:J34)</f>
        <v>1658.1999999999998</v>
      </c>
      <c r="K35" s="107">
        <f t="shared" si="9"/>
        <v>877.3</v>
      </c>
      <c r="L35" s="107">
        <f t="shared" si="9"/>
        <v>774.80000000000007</v>
      </c>
      <c r="M35" s="107">
        <f t="shared" si="9"/>
        <v>1.6</v>
      </c>
      <c r="N35" s="107">
        <f t="shared" si="9"/>
        <v>0</v>
      </c>
      <c r="O35" s="107">
        <f t="shared" si="9"/>
        <v>9848.1999999999989</v>
      </c>
    </row>
    <row r="36" spans="1:15">
      <c r="A36" s="108"/>
      <c r="B36" s="108" t="s">
        <v>76</v>
      </c>
      <c r="C36" s="107">
        <f>C35/5</f>
        <v>6.7200000000000006</v>
      </c>
      <c r="D36" s="107">
        <v>0</v>
      </c>
      <c r="E36" s="107">
        <f t="shared" ref="E36:O36" si="10">E35/5</f>
        <v>17.119999999999997</v>
      </c>
      <c r="F36" s="107">
        <f t="shared" si="10"/>
        <v>115.28</v>
      </c>
      <c r="G36" s="107">
        <f t="shared" si="10"/>
        <v>251.83999999999997</v>
      </c>
      <c r="H36" s="107">
        <f t="shared" si="10"/>
        <v>610.81999999999994</v>
      </c>
      <c r="I36" s="107">
        <f t="shared" si="10"/>
        <v>305.48</v>
      </c>
      <c r="J36" s="107">
        <f t="shared" si="10"/>
        <v>331.64</v>
      </c>
      <c r="K36" s="107">
        <f t="shared" si="10"/>
        <v>175.45999999999998</v>
      </c>
      <c r="L36" s="107">
        <f t="shared" si="10"/>
        <v>154.96</v>
      </c>
      <c r="M36" s="107">
        <f t="shared" si="10"/>
        <v>0.32</v>
      </c>
      <c r="N36" s="107">
        <f t="shared" si="9"/>
        <v>0</v>
      </c>
      <c r="O36" s="107">
        <f t="shared" si="10"/>
        <v>1969.6399999999999</v>
      </c>
    </row>
    <row r="37" spans="1:15">
      <c r="A37" s="183" t="s">
        <v>37</v>
      </c>
      <c r="B37" s="184"/>
      <c r="C37" s="184"/>
      <c r="D37" s="184"/>
      <c r="E37" s="184"/>
      <c r="F37" s="184"/>
      <c r="G37" s="184"/>
      <c r="H37" s="184"/>
      <c r="I37" s="184"/>
      <c r="J37" s="184"/>
      <c r="K37" s="184"/>
      <c r="L37" s="184"/>
      <c r="M37" s="184"/>
      <c r="N37" s="184"/>
      <c r="O37" s="185"/>
    </row>
    <row r="38" spans="1:15">
      <c r="A38" s="3">
        <v>1</v>
      </c>
      <c r="B38" s="44" t="s">
        <v>38</v>
      </c>
      <c r="C38" s="72" t="s">
        <v>8</v>
      </c>
      <c r="D38" s="72" t="s">
        <v>8</v>
      </c>
      <c r="E38" s="72">
        <v>132.19999999999999</v>
      </c>
      <c r="F38" s="72">
        <v>265.3</v>
      </c>
      <c r="G38" s="72">
        <v>539.4</v>
      </c>
      <c r="H38" s="72">
        <v>1462.4</v>
      </c>
      <c r="I38" s="72">
        <v>1346.6</v>
      </c>
      <c r="J38" s="72">
        <v>358.7</v>
      </c>
      <c r="K38" s="72">
        <v>125.1</v>
      </c>
      <c r="L38" s="72">
        <v>173</v>
      </c>
      <c r="M38" s="72">
        <v>0</v>
      </c>
      <c r="N38" s="72" t="s">
        <v>98</v>
      </c>
      <c r="O38" s="105">
        <f>SUM(C38:N38)</f>
        <v>4402.7000000000007</v>
      </c>
    </row>
    <row r="39" spans="1:15">
      <c r="A39" s="3">
        <v>2</v>
      </c>
      <c r="B39" s="44" t="s">
        <v>39</v>
      </c>
      <c r="C39" s="72" t="s">
        <v>8</v>
      </c>
      <c r="D39" s="72" t="s">
        <v>8</v>
      </c>
      <c r="E39" s="72">
        <v>47.6</v>
      </c>
      <c r="F39" s="72">
        <v>130.80000000000001</v>
      </c>
      <c r="G39" s="72">
        <v>347.8</v>
      </c>
      <c r="H39" s="72">
        <v>948.9</v>
      </c>
      <c r="I39" s="72">
        <v>328.3</v>
      </c>
      <c r="J39" s="72">
        <v>416.8</v>
      </c>
      <c r="K39" s="72">
        <v>203.4</v>
      </c>
      <c r="L39" s="72">
        <v>117.4</v>
      </c>
      <c r="M39" s="72">
        <v>0</v>
      </c>
      <c r="N39" s="72" t="s">
        <v>98</v>
      </c>
      <c r="O39" s="105">
        <f>SUM(C39:N39)</f>
        <v>2541</v>
      </c>
    </row>
    <row r="40" spans="1:15">
      <c r="A40" s="3">
        <v>3</v>
      </c>
      <c r="B40" s="44" t="s">
        <v>40</v>
      </c>
      <c r="C40" s="72" t="s">
        <v>8</v>
      </c>
      <c r="D40" s="72" t="s">
        <v>8</v>
      </c>
      <c r="E40" s="72">
        <v>0</v>
      </c>
      <c r="F40" s="72">
        <v>104.8</v>
      </c>
      <c r="G40" s="72">
        <v>667</v>
      </c>
      <c r="H40" s="72">
        <v>579</v>
      </c>
      <c r="I40" s="72">
        <v>240.7</v>
      </c>
      <c r="J40" s="72">
        <v>311</v>
      </c>
      <c r="K40" s="72">
        <v>474.5</v>
      </c>
      <c r="L40" s="72">
        <v>209</v>
      </c>
      <c r="M40" s="72">
        <v>0</v>
      </c>
      <c r="N40" s="72" t="s">
        <v>98</v>
      </c>
      <c r="O40" s="105">
        <f>SUM(C40:N40)</f>
        <v>2586</v>
      </c>
    </row>
    <row r="41" spans="1:15">
      <c r="A41" s="187" t="s">
        <v>81</v>
      </c>
      <c r="B41" s="188"/>
      <c r="C41" s="107">
        <f>SUM(C38:C40)</f>
        <v>0</v>
      </c>
      <c r="D41" s="107">
        <f>SUM(D38:D40)</f>
        <v>0</v>
      </c>
      <c r="E41" s="107">
        <f>SUM(E38:E40)</f>
        <v>179.79999999999998</v>
      </c>
      <c r="F41" s="107">
        <f t="shared" ref="F41:N41" si="11">SUM(F38:F40)</f>
        <v>500.90000000000003</v>
      </c>
      <c r="G41" s="107">
        <f t="shared" si="11"/>
        <v>1554.2</v>
      </c>
      <c r="H41" s="107">
        <f t="shared" si="11"/>
        <v>2990.3</v>
      </c>
      <c r="I41" s="107">
        <f t="shared" si="11"/>
        <v>1915.6</v>
      </c>
      <c r="J41" s="107">
        <f t="shared" si="11"/>
        <v>1086.5</v>
      </c>
      <c r="K41" s="107">
        <f t="shared" si="11"/>
        <v>803</v>
      </c>
      <c r="L41" s="107">
        <f t="shared" si="11"/>
        <v>499.4</v>
      </c>
      <c r="M41" s="107">
        <f t="shared" si="11"/>
        <v>0</v>
      </c>
      <c r="N41" s="107">
        <f t="shared" si="11"/>
        <v>0</v>
      </c>
      <c r="O41" s="105">
        <f>SUM(C41:N41)</f>
        <v>9529.7000000000007</v>
      </c>
    </row>
    <row r="42" spans="1:15">
      <c r="A42" s="108"/>
      <c r="B42" s="108" t="s">
        <v>76</v>
      </c>
      <c r="C42" s="107">
        <f>C41/3</f>
        <v>0</v>
      </c>
      <c r="D42" s="107">
        <f>D41/1</f>
        <v>0</v>
      </c>
      <c r="E42" s="107">
        <f>E41/3</f>
        <v>59.93333333333333</v>
      </c>
      <c r="F42" s="107">
        <f>F41/3</f>
        <v>166.96666666666667</v>
      </c>
      <c r="G42" s="107">
        <f t="shared" ref="G42:N42" si="12">G41/3</f>
        <v>518.06666666666672</v>
      </c>
      <c r="H42" s="107">
        <f t="shared" si="12"/>
        <v>996.76666666666677</v>
      </c>
      <c r="I42" s="107">
        <f t="shared" si="12"/>
        <v>638.5333333333333</v>
      </c>
      <c r="J42" s="107">
        <f t="shared" si="12"/>
        <v>362.16666666666669</v>
      </c>
      <c r="K42" s="107">
        <f t="shared" si="12"/>
        <v>267.66666666666669</v>
      </c>
      <c r="L42" s="107">
        <f t="shared" si="12"/>
        <v>166.46666666666667</v>
      </c>
      <c r="M42" s="107">
        <f t="shared" si="12"/>
        <v>0</v>
      </c>
      <c r="N42" s="107">
        <f t="shared" si="12"/>
        <v>0</v>
      </c>
      <c r="O42" s="105">
        <f>SUM(C42:N42)</f>
        <v>3176.5666666666666</v>
      </c>
    </row>
    <row r="43" spans="1:15">
      <c r="A43" s="183"/>
      <c r="B43" s="184"/>
      <c r="C43" s="184"/>
      <c r="D43" s="184"/>
      <c r="E43" s="184"/>
      <c r="F43" s="184"/>
      <c r="G43" s="184"/>
      <c r="H43" s="184"/>
      <c r="I43" s="184"/>
      <c r="J43" s="184"/>
      <c r="K43" s="184"/>
      <c r="L43" s="184"/>
      <c r="M43" s="184"/>
      <c r="N43" s="184"/>
      <c r="O43" s="185"/>
    </row>
    <row r="44" spans="1:15">
      <c r="A44" s="3">
        <v>1</v>
      </c>
      <c r="B44" s="44" t="s">
        <v>43</v>
      </c>
      <c r="C44" s="34">
        <v>7.3</v>
      </c>
      <c r="D44" s="72" t="s">
        <v>8</v>
      </c>
      <c r="E44" s="62">
        <v>12.3</v>
      </c>
      <c r="F44" s="105">
        <v>64.3</v>
      </c>
      <c r="G44" s="105">
        <v>355.1</v>
      </c>
      <c r="H44" s="105">
        <v>640.79999999999995</v>
      </c>
      <c r="I44" s="106">
        <v>381</v>
      </c>
      <c r="J44" s="106">
        <v>366.2</v>
      </c>
      <c r="K44" s="106">
        <v>190.5</v>
      </c>
      <c r="L44" s="106">
        <v>142.19999999999999</v>
      </c>
      <c r="M44" s="105">
        <v>1</v>
      </c>
      <c r="N44" s="105" t="s">
        <v>98</v>
      </c>
      <c r="O44" s="105">
        <f>SUM(C44:N44)</f>
        <v>2160.6999999999998</v>
      </c>
    </row>
    <row r="45" spans="1:15">
      <c r="A45" s="189" t="s">
        <v>44</v>
      </c>
      <c r="B45" s="190"/>
      <c r="C45" s="190"/>
      <c r="D45" s="190"/>
      <c r="E45" s="190"/>
      <c r="F45" s="190"/>
      <c r="G45" s="190"/>
      <c r="H45" s="190"/>
      <c r="I45" s="190"/>
      <c r="J45" s="190"/>
      <c r="K45" s="190"/>
      <c r="L45" s="190"/>
      <c r="M45" s="190"/>
      <c r="N45" s="190"/>
      <c r="O45" s="191"/>
    </row>
    <row r="46" spans="1:15">
      <c r="A46" s="3">
        <v>1</v>
      </c>
      <c r="B46" s="44" t="s">
        <v>45</v>
      </c>
      <c r="C46" s="72">
        <v>7.4</v>
      </c>
      <c r="D46" s="105">
        <v>0</v>
      </c>
      <c r="E46" s="105">
        <v>13.9</v>
      </c>
      <c r="F46" s="105">
        <v>124.8</v>
      </c>
      <c r="G46" s="105">
        <v>250</v>
      </c>
      <c r="H46" s="105">
        <v>925.6</v>
      </c>
      <c r="I46" s="106">
        <v>399.7</v>
      </c>
      <c r="J46" s="106">
        <v>441.7</v>
      </c>
      <c r="K46" s="106">
        <v>118.1</v>
      </c>
      <c r="L46" s="105">
        <v>142.69999999999999</v>
      </c>
      <c r="M46" s="106">
        <v>1</v>
      </c>
      <c r="N46" s="106">
        <v>6.2</v>
      </c>
      <c r="O46" s="105">
        <f>SUM(C46:N46)</f>
        <v>2431.0999999999995</v>
      </c>
    </row>
    <row r="47" spans="1:15">
      <c r="A47" s="3">
        <v>2</v>
      </c>
      <c r="B47" s="44" t="s">
        <v>46</v>
      </c>
      <c r="C47" s="72">
        <v>5.0999999999999996</v>
      </c>
      <c r="D47" s="105">
        <v>2.4</v>
      </c>
      <c r="E47" s="105">
        <v>9.8000000000000007</v>
      </c>
      <c r="F47" s="105">
        <v>45.1</v>
      </c>
      <c r="G47" s="105">
        <v>129</v>
      </c>
      <c r="H47" s="105">
        <v>271.5</v>
      </c>
      <c r="I47" s="106">
        <v>112.3</v>
      </c>
      <c r="J47" s="106">
        <v>242.7</v>
      </c>
      <c r="K47" s="105">
        <v>131.4</v>
      </c>
      <c r="L47" s="105">
        <v>103.7</v>
      </c>
      <c r="M47" s="106">
        <v>1.4</v>
      </c>
      <c r="N47" s="106">
        <v>16.899999999999999</v>
      </c>
      <c r="O47" s="105">
        <f>SUM(C47:N47)</f>
        <v>1071.3</v>
      </c>
    </row>
    <row r="48" spans="1:15">
      <c r="A48" s="192" t="s">
        <v>82</v>
      </c>
      <c r="B48" s="193"/>
      <c r="C48" s="107">
        <f>SUM(C46:C47)</f>
        <v>12.5</v>
      </c>
      <c r="D48" s="107">
        <f>SUM(D46:D47)</f>
        <v>2.4</v>
      </c>
      <c r="E48" s="107">
        <f>SUM(E46:E47)</f>
        <v>23.700000000000003</v>
      </c>
      <c r="F48" s="107">
        <f t="shared" ref="F48:O48" si="13">SUM(F46:F47)</f>
        <v>169.9</v>
      </c>
      <c r="G48" s="107">
        <f>SUM(G46:G47)</f>
        <v>379</v>
      </c>
      <c r="H48" s="107">
        <f t="shared" si="13"/>
        <v>1197.0999999999999</v>
      </c>
      <c r="I48" s="107">
        <f t="shared" si="13"/>
        <v>512</v>
      </c>
      <c r="J48" s="107">
        <f t="shared" si="13"/>
        <v>684.4</v>
      </c>
      <c r="K48" s="107">
        <f t="shared" si="13"/>
        <v>249.5</v>
      </c>
      <c r="L48" s="107">
        <f t="shared" si="13"/>
        <v>246.39999999999998</v>
      </c>
      <c r="M48" s="107">
        <f t="shared" si="13"/>
        <v>2.4</v>
      </c>
      <c r="N48" s="107">
        <f>SUM(N46:N47)</f>
        <v>23.099999999999998</v>
      </c>
      <c r="O48" s="107">
        <f t="shared" si="13"/>
        <v>3502.3999999999996</v>
      </c>
    </row>
    <row r="49" spans="1:15">
      <c r="A49" s="183" t="s">
        <v>76</v>
      </c>
      <c r="B49" s="185"/>
      <c r="C49" s="107">
        <f>(C48/2)</f>
        <v>6.25</v>
      </c>
      <c r="D49" s="107">
        <f>(D48/2)</f>
        <v>1.2</v>
      </c>
      <c r="E49" s="107">
        <f t="shared" ref="E49:M49" si="14">(E48/2)</f>
        <v>11.850000000000001</v>
      </c>
      <c r="F49" s="107">
        <f t="shared" si="14"/>
        <v>84.95</v>
      </c>
      <c r="G49" s="107">
        <f t="shared" si="14"/>
        <v>189.5</v>
      </c>
      <c r="H49" s="107">
        <f t="shared" si="14"/>
        <v>598.54999999999995</v>
      </c>
      <c r="I49" s="107">
        <f t="shared" si="14"/>
        <v>256</v>
      </c>
      <c r="J49" s="107">
        <f t="shared" si="14"/>
        <v>342.2</v>
      </c>
      <c r="K49" s="107">
        <f t="shared" si="14"/>
        <v>124.75</v>
      </c>
      <c r="L49" s="107">
        <f t="shared" si="14"/>
        <v>123.19999999999999</v>
      </c>
      <c r="M49" s="107">
        <f t="shared" si="14"/>
        <v>1.2</v>
      </c>
      <c r="N49" s="107">
        <f>(N48/2)</f>
        <v>11.549999999999999</v>
      </c>
      <c r="O49" s="107">
        <f>O48/2</f>
        <v>1751.1999999999998</v>
      </c>
    </row>
    <row r="50" spans="1:15">
      <c r="A50" s="110" t="s">
        <v>94</v>
      </c>
      <c r="B50" s="110"/>
      <c r="C50" s="111">
        <f>SUM(C5:C10,C14:C17,C21:C23,C28,C30:C34,C38:C40,C44,C46:C47)</f>
        <v>152</v>
      </c>
      <c r="D50" s="111">
        <f>SUM(D5:D10,D14:D17,D21:D24,D28,D30:D34,D38:D40,D44,D46:D47)</f>
        <v>96.40000000000002</v>
      </c>
      <c r="E50" s="111">
        <f>SUM(E5:E10,E14:E17,E21:E24,E28,E30:E34,E38:E40,E44,E46:E47)</f>
        <v>721.49999999999989</v>
      </c>
      <c r="F50" s="111">
        <f>SUM(F5:F10,F14:F17,F21:F24,F28,F30:F34,F38:F40,F44,F46:F47)</f>
        <v>2984.3000000000011</v>
      </c>
      <c r="G50" s="111">
        <f>SUM(G5:G10,G14:G17,G21:G24,G28,G30:G34,G38:G40,G44,G46:G47)</f>
        <v>6978.3</v>
      </c>
      <c r="H50" s="111">
        <f>SUM(H5:H10,H14:H17,H21:H24,H28,H30:H34,H38:H40,H44,H46:H47)</f>
        <v>15715.099999999999</v>
      </c>
      <c r="I50" s="111">
        <f>SUM(I5:I10,I14:I17,I21:I24,I28,I1728,I30:I34,I38:I40,I44,I46:I47)</f>
        <v>9438.2000000000007</v>
      </c>
      <c r="J50" s="111">
        <f>SUM(J5:J10,J14:J17,J21:J24,J28,J30:J34,J38:J40,J44,J46:J47)</f>
        <v>9500.5000000000036</v>
      </c>
      <c r="K50" s="111">
        <f t="shared" ref="K50:L50" si="15">SUM(K5:K10,K14:K17,K21:K24,K28,K30:K34,K38:K40,K44,K46:K47)</f>
        <v>4182.5</v>
      </c>
      <c r="L50" s="111">
        <f t="shared" si="15"/>
        <v>3155.1</v>
      </c>
      <c r="M50" s="111">
        <f>SUM(M5:M10,M14:M17,M21:M24,M28,M30:M34,M38:M40,M44,M46:M47)</f>
        <v>70</v>
      </c>
      <c r="N50" s="111">
        <f>SUM(N5:N10,N14:N17,N21:N24,N28,N30:N34,N38:N40,N44,N46:N47)</f>
        <v>169.79999999999998</v>
      </c>
      <c r="O50" s="111">
        <f>SUM(O5:O10,O14:O17,O21:O24,O28,O30:O34,O38:O40,O44,O46:O47)</f>
        <v>52453.599999999999</v>
      </c>
    </row>
    <row r="51" spans="1:15" ht="21.75" customHeight="1">
      <c r="A51" s="194" t="s">
        <v>95</v>
      </c>
      <c r="B51" s="195"/>
      <c r="C51" s="112">
        <f t="shared" ref="C51" si="16">C50/25</f>
        <v>6.08</v>
      </c>
      <c r="D51" s="112">
        <f>D50/15</f>
        <v>6.4266666666666676</v>
      </c>
      <c r="E51" s="112">
        <f t="shared" ref="E51:J51" si="17">E50/26</f>
        <v>27.749999999999996</v>
      </c>
      <c r="F51" s="112">
        <f t="shared" si="17"/>
        <v>114.78076923076927</v>
      </c>
      <c r="G51" s="112">
        <f t="shared" si="17"/>
        <v>268.39615384615388</v>
      </c>
      <c r="H51" s="112">
        <f t="shared" si="17"/>
        <v>604.426923076923</v>
      </c>
      <c r="I51" s="112">
        <f t="shared" si="17"/>
        <v>363.00769230769231</v>
      </c>
      <c r="J51" s="112">
        <f t="shared" si="17"/>
        <v>365.4038461538463</v>
      </c>
      <c r="K51" s="112">
        <f t="shared" ref="K51:M51" si="18">K50/26</f>
        <v>160.86538461538461</v>
      </c>
      <c r="L51" s="112">
        <f t="shared" si="18"/>
        <v>121.35</v>
      </c>
      <c r="M51" s="112">
        <f t="shared" si="18"/>
        <v>2.6923076923076925</v>
      </c>
      <c r="N51" s="112">
        <f>N50/26</f>
        <v>6.5307692307692298</v>
      </c>
      <c r="O51" s="112">
        <f>O50/26</f>
        <v>2017.4461538461537</v>
      </c>
    </row>
  </sheetData>
  <mergeCells count="16">
    <mergeCell ref="A45:O45"/>
    <mergeCell ref="A48:B48"/>
    <mergeCell ref="A49:B49"/>
    <mergeCell ref="A51:B51"/>
    <mergeCell ref="A25:B25"/>
    <mergeCell ref="A29:O29"/>
    <mergeCell ref="A35:B35"/>
    <mergeCell ref="A37:O37"/>
    <mergeCell ref="A41:B41"/>
    <mergeCell ref="A43:O43"/>
    <mergeCell ref="A20:O20"/>
    <mergeCell ref="A1:O1"/>
    <mergeCell ref="A4:O4"/>
    <mergeCell ref="A11:B11"/>
    <mergeCell ref="A13:O13"/>
    <mergeCell ref="A18:B18"/>
  </mergeCells>
  <pageMargins left="0.35" right="0.2" top="0.6" bottom="0.46" header="0.31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47"/>
  <sheetViews>
    <sheetView workbookViewId="0">
      <selection activeCell="H18" sqref="H18"/>
    </sheetView>
  </sheetViews>
  <sheetFormatPr defaultRowHeight="15"/>
  <cols>
    <col min="1" max="1" width="4.140625" customWidth="1"/>
    <col min="2" max="2" width="11.140625" customWidth="1"/>
    <col min="3" max="17" width="4.85546875" customWidth="1"/>
    <col min="18" max="34" width="5.140625" customWidth="1"/>
  </cols>
  <sheetData>
    <row r="1" spans="1:34">
      <c r="A1" s="204" t="s">
        <v>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 t="s">
        <v>0</v>
      </c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4"/>
    </row>
    <row r="2" spans="1:34">
      <c r="A2" s="205" t="s">
        <v>50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 t="s">
        <v>50</v>
      </c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1"/>
      <c r="AD2" s="1"/>
      <c r="AE2" s="1"/>
      <c r="AF2" s="1"/>
      <c r="AG2" s="1"/>
      <c r="AH2" s="1"/>
    </row>
    <row r="3" spans="1:34" ht="23.25">
      <c r="A3" s="2" t="s">
        <v>1</v>
      </c>
      <c r="B3" s="3" t="s">
        <v>2</v>
      </c>
      <c r="C3" s="206" t="s">
        <v>3</v>
      </c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8"/>
      <c r="R3" s="206" t="s">
        <v>3</v>
      </c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  <c r="AD3" s="207"/>
      <c r="AE3" s="207"/>
      <c r="AF3" s="207"/>
      <c r="AG3" s="208"/>
      <c r="AH3" s="4" t="s">
        <v>4</v>
      </c>
    </row>
    <row r="4" spans="1:34">
      <c r="A4" s="5"/>
      <c r="B4" s="5"/>
      <c r="C4" s="6">
        <v>1</v>
      </c>
      <c r="D4" s="6">
        <v>2</v>
      </c>
      <c r="E4" s="6">
        <v>3</v>
      </c>
      <c r="F4" s="6">
        <v>4</v>
      </c>
      <c r="G4" s="6">
        <v>5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11</v>
      </c>
      <c r="N4" s="6">
        <v>12</v>
      </c>
      <c r="O4" s="6">
        <v>13</v>
      </c>
      <c r="P4" s="6">
        <v>14</v>
      </c>
      <c r="Q4" s="6">
        <v>15</v>
      </c>
      <c r="R4" s="6">
        <v>16</v>
      </c>
      <c r="S4" s="6">
        <v>17</v>
      </c>
      <c r="T4" s="6">
        <v>18</v>
      </c>
      <c r="U4" s="6">
        <v>19</v>
      </c>
      <c r="V4" s="6">
        <v>20</v>
      </c>
      <c r="W4" s="6">
        <v>21</v>
      </c>
      <c r="X4" s="6">
        <v>22</v>
      </c>
      <c r="Y4" s="6">
        <v>23</v>
      </c>
      <c r="Z4" s="6">
        <v>24</v>
      </c>
      <c r="AA4" s="6">
        <v>25</v>
      </c>
      <c r="AB4" s="6">
        <v>26</v>
      </c>
      <c r="AC4" s="6">
        <v>27</v>
      </c>
      <c r="AD4" s="6">
        <v>28</v>
      </c>
      <c r="AE4" s="6">
        <v>29</v>
      </c>
      <c r="AF4" s="6">
        <v>30</v>
      </c>
      <c r="AG4" s="6">
        <v>31</v>
      </c>
      <c r="AH4" s="6"/>
    </row>
    <row r="5" spans="1:34">
      <c r="A5" s="7" t="s">
        <v>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9"/>
    </row>
    <row r="6" spans="1:34">
      <c r="A6" s="10">
        <v>1</v>
      </c>
      <c r="B6" s="11" t="s">
        <v>6</v>
      </c>
      <c r="C6" s="10" t="s">
        <v>7</v>
      </c>
      <c r="D6" s="10">
        <v>4.4000000000000004</v>
      </c>
      <c r="E6" s="10" t="s">
        <v>7</v>
      </c>
      <c r="F6" s="10" t="s">
        <v>7</v>
      </c>
      <c r="G6" s="10" t="s">
        <v>7</v>
      </c>
      <c r="H6" s="10" t="s">
        <v>7</v>
      </c>
      <c r="I6" s="10" t="s">
        <v>7</v>
      </c>
      <c r="J6" s="10" t="s">
        <v>7</v>
      </c>
      <c r="K6" s="10" t="s">
        <v>7</v>
      </c>
      <c r="L6" s="10" t="s">
        <v>7</v>
      </c>
      <c r="M6" s="10" t="s">
        <v>7</v>
      </c>
      <c r="N6" s="10" t="s">
        <v>7</v>
      </c>
      <c r="O6" s="10" t="s">
        <v>7</v>
      </c>
      <c r="P6" s="10" t="s">
        <v>7</v>
      </c>
      <c r="Q6" s="10" t="s">
        <v>7</v>
      </c>
      <c r="R6" s="10" t="s">
        <v>7</v>
      </c>
      <c r="S6" s="10" t="s">
        <v>7</v>
      </c>
      <c r="T6" s="10" t="s">
        <v>7</v>
      </c>
      <c r="U6" s="10" t="s">
        <v>7</v>
      </c>
      <c r="V6" s="10" t="s">
        <v>7</v>
      </c>
      <c r="W6" s="10" t="s">
        <v>8</v>
      </c>
      <c r="X6" s="10" t="s">
        <v>7</v>
      </c>
      <c r="Y6" s="10" t="s">
        <v>7</v>
      </c>
      <c r="Z6" s="10" t="s">
        <v>8</v>
      </c>
      <c r="AA6" s="10" t="s">
        <v>8</v>
      </c>
      <c r="AB6" s="10" t="s">
        <v>7</v>
      </c>
      <c r="AC6" s="10" t="s">
        <v>8</v>
      </c>
      <c r="AD6" s="10" t="s">
        <v>8</v>
      </c>
      <c r="AE6" s="10" t="s">
        <v>8</v>
      </c>
      <c r="AF6" s="10" t="s">
        <v>8</v>
      </c>
      <c r="AG6" s="10" t="s">
        <v>8</v>
      </c>
      <c r="AH6" s="12">
        <v>4.4000000000000004</v>
      </c>
    </row>
    <row r="7" spans="1:34">
      <c r="A7" s="13">
        <v>2</v>
      </c>
      <c r="B7" s="14" t="s">
        <v>9</v>
      </c>
      <c r="C7" s="13">
        <v>6.4</v>
      </c>
      <c r="D7" s="13" t="s">
        <v>10</v>
      </c>
      <c r="E7" s="13" t="s">
        <v>8</v>
      </c>
      <c r="F7" s="13" t="s">
        <v>7</v>
      </c>
      <c r="G7" s="13" t="s">
        <v>7</v>
      </c>
      <c r="H7" s="13" t="s">
        <v>8</v>
      </c>
      <c r="I7" s="13" t="s">
        <v>8</v>
      </c>
      <c r="J7" s="13" t="s">
        <v>7</v>
      </c>
      <c r="K7" s="13" t="s">
        <v>7</v>
      </c>
      <c r="L7" s="13" t="s">
        <v>7</v>
      </c>
      <c r="M7" s="13" t="s">
        <v>7</v>
      </c>
      <c r="N7" s="13" t="s">
        <v>7</v>
      </c>
      <c r="O7" s="13" t="s">
        <v>7</v>
      </c>
      <c r="P7" s="13" t="s">
        <v>7</v>
      </c>
      <c r="Q7" s="13" t="s">
        <v>7</v>
      </c>
      <c r="R7" s="13" t="s">
        <v>7</v>
      </c>
      <c r="S7" s="13" t="s">
        <v>7</v>
      </c>
      <c r="T7" s="13" t="s">
        <v>7</v>
      </c>
      <c r="U7" s="13" t="s">
        <v>7</v>
      </c>
      <c r="V7" s="13" t="s">
        <v>7</v>
      </c>
      <c r="W7" s="13" t="s">
        <v>7</v>
      </c>
      <c r="X7" s="13" t="s">
        <v>7</v>
      </c>
      <c r="Y7" s="13" t="s">
        <v>7</v>
      </c>
      <c r="Z7" s="13" t="s">
        <v>7</v>
      </c>
      <c r="AA7" s="13" t="s">
        <v>8</v>
      </c>
      <c r="AB7" s="13" t="s">
        <v>7</v>
      </c>
      <c r="AC7" s="13" t="s">
        <v>7</v>
      </c>
      <c r="AD7" s="13" t="s">
        <v>7</v>
      </c>
      <c r="AE7" s="13" t="s">
        <v>8</v>
      </c>
      <c r="AF7" s="13" t="s">
        <v>8</v>
      </c>
      <c r="AG7" s="13" t="s">
        <v>8</v>
      </c>
      <c r="AH7" s="15">
        <v>6.4</v>
      </c>
    </row>
    <row r="8" spans="1:34">
      <c r="A8" s="13">
        <v>3</v>
      </c>
      <c r="B8" s="14" t="s">
        <v>11</v>
      </c>
      <c r="C8" s="13" t="s">
        <v>8</v>
      </c>
      <c r="D8" s="13">
        <v>8.8000000000000007</v>
      </c>
      <c r="E8" s="13" t="s">
        <v>8</v>
      </c>
      <c r="F8" s="13" t="s">
        <v>7</v>
      </c>
      <c r="G8" s="13" t="s">
        <v>7</v>
      </c>
      <c r="H8" s="13" t="s">
        <v>8</v>
      </c>
      <c r="I8" s="13" t="s">
        <v>8</v>
      </c>
      <c r="J8" s="13" t="s">
        <v>7</v>
      </c>
      <c r="K8" s="13" t="s">
        <v>7</v>
      </c>
      <c r="L8" s="13" t="s">
        <v>7</v>
      </c>
      <c r="M8" s="13" t="s">
        <v>7</v>
      </c>
      <c r="N8" s="13" t="s">
        <v>8</v>
      </c>
      <c r="O8" s="13" t="s">
        <v>7</v>
      </c>
      <c r="P8" s="13" t="s">
        <v>7</v>
      </c>
      <c r="Q8" s="13" t="s">
        <v>7</v>
      </c>
      <c r="R8" s="13" t="s">
        <v>7</v>
      </c>
      <c r="S8" s="13" t="s">
        <v>7</v>
      </c>
      <c r="T8" s="13"/>
      <c r="U8" s="13" t="s">
        <v>7</v>
      </c>
      <c r="V8" s="13" t="s">
        <v>7</v>
      </c>
      <c r="W8" s="13" t="s">
        <v>7</v>
      </c>
      <c r="X8" s="13" t="s">
        <v>7</v>
      </c>
      <c r="Y8" s="13" t="s">
        <v>7</v>
      </c>
      <c r="Z8" s="13" t="s">
        <v>7</v>
      </c>
      <c r="AA8" s="13" t="s">
        <v>8</v>
      </c>
      <c r="AB8" s="13" t="s">
        <v>7</v>
      </c>
      <c r="AC8" s="13" t="s">
        <v>7</v>
      </c>
      <c r="AD8" s="13" t="s">
        <v>7</v>
      </c>
      <c r="AE8" s="13" t="s">
        <v>8</v>
      </c>
      <c r="AF8" s="13" t="s">
        <v>8</v>
      </c>
      <c r="AG8" s="13" t="s">
        <v>8</v>
      </c>
      <c r="AH8" s="15">
        <f>SUM(D8:AG8)</f>
        <v>8.8000000000000007</v>
      </c>
    </row>
    <row r="9" spans="1:34">
      <c r="A9" s="13">
        <v>4</v>
      </c>
      <c r="B9" s="14" t="s">
        <v>12</v>
      </c>
      <c r="C9" s="13">
        <v>17</v>
      </c>
      <c r="D9" s="13">
        <v>30.4</v>
      </c>
      <c r="E9" s="13" t="s">
        <v>8</v>
      </c>
      <c r="F9" s="13" t="s">
        <v>8</v>
      </c>
      <c r="G9" s="13" t="s">
        <v>8</v>
      </c>
      <c r="H9" s="13" t="s">
        <v>8</v>
      </c>
      <c r="I9" s="13" t="s">
        <v>8</v>
      </c>
      <c r="J9" s="13" t="s">
        <v>7</v>
      </c>
      <c r="K9" s="13" t="s">
        <v>7</v>
      </c>
      <c r="L9" s="13" t="s">
        <v>7</v>
      </c>
      <c r="M9" s="13" t="s">
        <v>7</v>
      </c>
      <c r="N9" s="13" t="s">
        <v>7</v>
      </c>
      <c r="O9" s="13" t="s">
        <v>7</v>
      </c>
      <c r="P9" s="13" t="s">
        <v>7</v>
      </c>
      <c r="Q9" s="13" t="s">
        <v>7</v>
      </c>
      <c r="R9" s="13" t="s">
        <v>7</v>
      </c>
      <c r="S9" s="13" t="s">
        <v>7</v>
      </c>
      <c r="T9" s="13" t="s">
        <v>7</v>
      </c>
      <c r="U9" s="13" t="s">
        <v>7</v>
      </c>
      <c r="V9" s="13" t="s">
        <v>7</v>
      </c>
      <c r="W9" s="13" t="s">
        <v>7</v>
      </c>
      <c r="X9" s="13" t="s">
        <v>7</v>
      </c>
      <c r="Y9" s="13" t="s">
        <v>7</v>
      </c>
      <c r="Z9" s="13" t="s">
        <v>7</v>
      </c>
      <c r="AA9" s="13" t="s">
        <v>8</v>
      </c>
      <c r="AB9" s="13" t="s">
        <v>7</v>
      </c>
      <c r="AC9" s="13" t="s">
        <v>7</v>
      </c>
      <c r="AD9" s="13" t="s">
        <v>7</v>
      </c>
      <c r="AE9" s="13" t="s">
        <v>8</v>
      </c>
      <c r="AF9" s="13" t="s">
        <v>8</v>
      </c>
      <c r="AG9" s="13" t="s">
        <v>8</v>
      </c>
      <c r="AH9" s="15">
        <v>47.4</v>
      </c>
    </row>
    <row r="10" spans="1:34">
      <c r="A10" s="13">
        <v>5</v>
      </c>
      <c r="B10" s="14" t="s">
        <v>13</v>
      </c>
      <c r="C10" s="37">
        <v>1</v>
      </c>
      <c r="D10" s="13" t="s">
        <v>8</v>
      </c>
      <c r="E10" s="13" t="s">
        <v>8</v>
      </c>
      <c r="F10" s="13" t="s">
        <v>7</v>
      </c>
      <c r="G10" s="13" t="s">
        <v>10</v>
      </c>
      <c r="H10" s="13" t="s">
        <v>8</v>
      </c>
      <c r="I10" s="13" t="s">
        <v>8</v>
      </c>
      <c r="J10" s="13" t="s">
        <v>7</v>
      </c>
      <c r="K10" s="13" t="s">
        <v>7</v>
      </c>
      <c r="L10" s="13" t="s">
        <v>7</v>
      </c>
      <c r="M10" s="13" t="s">
        <v>7</v>
      </c>
      <c r="N10" s="13" t="s">
        <v>7</v>
      </c>
      <c r="O10" s="13" t="s">
        <v>8</v>
      </c>
      <c r="P10" s="13" t="s">
        <v>8</v>
      </c>
      <c r="Q10" s="13" t="s">
        <v>8</v>
      </c>
      <c r="R10" s="13" t="s">
        <v>7</v>
      </c>
      <c r="S10" s="13" t="s">
        <v>7</v>
      </c>
      <c r="T10" s="13" t="s">
        <v>8</v>
      </c>
      <c r="U10" s="13" t="s">
        <v>7</v>
      </c>
      <c r="V10" s="13" t="s">
        <v>7</v>
      </c>
      <c r="W10" s="13" t="s">
        <v>8</v>
      </c>
      <c r="X10" s="13" t="s">
        <v>8</v>
      </c>
      <c r="Y10" s="13" t="s">
        <v>8</v>
      </c>
      <c r="Z10" s="13" t="s">
        <v>8</v>
      </c>
      <c r="AA10" s="13" t="s">
        <v>8</v>
      </c>
      <c r="AB10" s="13" t="s">
        <v>8</v>
      </c>
      <c r="AC10" s="13" t="s">
        <v>8</v>
      </c>
      <c r="AD10" s="13" t="s">
        <v>8</v>
      </c>
      <c r="AE10" s="13" t="s">
        <v>8</v>
      </c>
      <c r="AF10" s="13" t="s">
        <v>8</v>
      </c>
      <c r="AG10" s="13" t="s">
        <v>8</v>
      </c>
      <c r="AH10" s="36">
        <v>1</v>
      </c>
    </row>
    <row r="11" spans="1:34">
      <c r="A11" s="16">
        <v>6</v>
      </c>
      <c r="B11" s="17" t="s">
        <v>14</v>
      </c>
      <c r="C11" s="16">
        <v>1.2</v>
      </c>
      <c r="D11" s="16" t="s">
        <v>8</v>
      </c>
      <c r="E11" s="16" t="s">
        <v>8</v>
      </c>
      <c r="F11" s="16" t="s">
        <v>7</v>
      </c>
      <c r="G11" s="16" t="s">
        <v>8</v>
      </c>
      <c r="H11" s="16" t="s">
        <v>8</v>
      </c>
      <c r="I11" s="16" t="s">
        <v>8</v>
      </c>
      <c r="J11" s="16" t="s">
        <v>7</v>
      </c>
      <c r="K11" s="16" t="s">
        <v>8</v>
      </c>
      <c r="L11" s="16" t="s">
        <v>7</v>
      </c>
      <c r="M11" s="16" t="s">
        <v>7</v>
      </c>
      <c r="N11" s="16" t="s">
        <v>7</v>
      </c>
      <c r="O11" s="16" t="s">
        <v>7</v>
      </c>
      <c r="P11" s="16" t="s">
        <v>7</v>
      </c>
      <c r="Q11" s="16" t="s">
        <v>7</v>
      </c>
      <c r="R11" s="16" t="s">
        <v>7</v>
      </c>
      <c r="S11" s="16" t="s">
        <v>7</v>
      </c>
      <c r="T11" s="16" t="s">
        <v>7</v>
      </c>
      <c r="U11" s="16" t="s">
        <v>7</v>
      </c>
      <c r="V11" s="16" t="s">
        <v>7</v>
      </c>
      <c r="W11" s="16" t="s">
        <v>8</v>
      </c>
      <c r="X11" s="16" t="s">
        <v>7</v>
      </c>
      <c r="Y11" s="16" t="s">
        <v>7</v>
      </c>
      <c r="Z11" s="16" t="s">
        <v>7</v>
      </c>
      <c r="AA11" s="16" t="s">
        <v>8</v>
      </c>
      <c r="AB11" s="16" t="s">
        <v>7</v>
      </c>
      <c r="AC11" s="16" t="s">
        <v>8</v>
      </c>
      <c r="AD11" s="16" t="s">
        <v>8</v>
      </c>
      <c r="AE11" s="16" t="s">
        <v>8</v>
      </c>
      <c r="AF11" s="16" t="s">
        <v>8</v>
      </c>
      <c r="AG11" s="16" t="s">
        <v>8</v>
      </c>
      <c r="AH11" s="15">
        <v>1.2</v>
      </c>
    </row>
    <row r="12" spans="1:34">
      <c r="A12" s="18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20"/>
      <c r="R12" s="200" t="s">
        <v>15</v>
      </c>
      <c r="S12" s="200"/>
      <c r="T12" s="200"/>
      <c r="U12" s="200"/>
      <c r="V12" s="200"/>
      <c r="W12" s="200"/>
      <c r="X12" s="200"/>
      <c r="Y12" s="200"/>
      <c r="Z12" s="200"/>
      <c r="AA12" s="200"/>
      <c r="AB12" s="200"/>
      <c r="AC12" s="200"/>
      <c r="AD12" s="200"/>
      <c r="AE12" s="200"/>
      <c r="AF12" s="200"/>
      <c r="AG12" s="201"/>
      <c r="AH12" s="21">
        <f>SUM(AH6:AH11)/6</f>
        <v>11.533333333333333</v>
      </c>
    </row>
    <row r="13" spans="1:34">
      <c r="A13" s="22" t="s">
        <v>16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0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4"/>
    </row>
    <row r="14" spans="1:34">
      <c r="A14" s="10">
        <v>1</v>
      </c>
      <c r="B14" s="11" t="s">
        <v>17</v>
      </c>
      <c r="C14" s="10">
        <v>9</v>
      </c>
      <c r="D14" s="10">
        <v>1</v>
      </c>
      <c r="E14" s="10" t="s">
        <v>7</v>
      </c>
      <c r="F14" s="10" t="s">
        <v>7</v>
      </c>
      <c r="G14" s="10" t="s">
        <v>7</v>
      </c>
      <c r="H14" s="10" t="s">
        <v>7</v>
      </c>
      <c r="I14" s="10" t="s">
        <v>7</v>
      </c>
      <c r="J14" s="10" t="s">
        <v>7</v>
      </c>
      <c r="K14" s="10" t="s">
        <v>7</v>
      </c>
      <c r="L14" s="10" t="s">
        <v>7</v>
      </c>
      <c r="M14" s="10" t="s">
        <v>7</v>
      </c>
      <c r="N14" s="10" t="s">
        <v>7</v>
      </c>
      <c r="O14" s="10" t="s">
        <v>7</v>
      </c>
      <c r="P14" s="10" t="s">
        <v>7</v>
      </c>
      <c r="Q14" s="10" t="s">
        <v>8</v>
      </c>
      <c r="R14" s="10" t="s">
        <v>8</v>
      </c>
      <c r="S14" s="10" t="s">
        <v>7</v>
      </c>
      <c r="T14" s="10" t="s">
        <v>7</v>
      </c>
      <c r="U14" s="10" t="s">
        <v>8</v>
      </c>
      <c r="V14" s="10" t="s">
        <v>8</v>
      </c>
      <c r="W14" s="10" t="s">
        <v>8</v>
      </c>
      <c r="X14" s="10" t="s">
        <v>8</v>
      </c>
      <c r="Y14" s="10" t="s">
        <v>8</v>
      </c>
      <c r="Z14" s="10" t="s">
        <v>8</v>
      </c>
      <c r="AA14" s="10" t="s">
        <v>8</v>
      </c>
      <c r="AB14" s="10" t="s">
        <v>8</v>
      </c>
      <c r="AC14" s="10" t="s">
        <v>8</v>
      </c>
      <c r="AD14" s="10" t="s">
        <v>8</v>
      </c>
      <c r="AE14" s="10" t="s">
        <v>8</v>
      </c>
      <c r="AF14" s="10" t="s">
        <v>8</v>
      </c>
      <c r="AG14" s="10" t="s">
        <v>8</v>
      </c>
      <c r="AH14" s="12">
        <f>SUM(C14:AG14)</f>
        <v>10</v>
      </c>
    </row>
    <row r="15" spans="1:34">
      <c r="A15" s="13">
        <v>2</v>
      </c>
      <c r="B15" s="14" t="s">
        <v>18</v>
      </c>
      <c r="C15" s="13">
        <v>4.0999999999999996</v>
      </c>
      <c r="D15" s="13">
        <v>4.3</v>
      </c>
      <c r="E15" s="13" t="s">
        <v>7</v>
      </c>
      <c r="F15" s="13" t="s">
        <v>7</v>
      </c>
      <c r="G15" s="13" t="s">
        <v>7</v>
      </c>
      <c r="H15" s="13" t="s">
        <v>7</v>
      </c>
      <c r="I15" s="13" t="s">
        <v>7</v>
      </c>
      <c r="J15" s="13" t="s">
        <v>7</v>
      </c>
      <c r="K15" s="13" t="s">
        <v>7</v>
      </c>
      <c r="L15" s="13" t="s">
        <v>7</v>
      </c>
      <c r="M15" s="13" t="s">
        <v>7</v>
      </c>
      <c r="N15" s="13" t="s">
        <v>7</v>
      </c>
      <c r="O15" s="13" t="s">
        <v>7</v>
      </c>
      <c r="P15" s="13" t="s">
        <v>7</v>
      </c>
      <c r="Q15" s="13" t="s">
        <v>8</v>
      </c>
      <c r="R15" s="13" t="s">
        <v>8</v>
      </c>
      <c r="S15" s="13" t="s">
        <v>7</v>
      </c>
      <c r="T15" s="13" t="s">
        <v>7</v>
      </c>
      <c r="U15" s="13" t="s">
        <v>8</v>
      </c>
      <c r="V15" s="13" t="s">
        <v>8</v>
      </c>
      <c r="W15" s="13" t="s">
        <v>8</v>
      </c>
      <c r="X15" s="13"/>
      <c r="Y15" s="13" t="s">
        <v>8</v>
      </c>
      <c r="Z15" s="13" t="s">
        <v>8</v>
      </c>
      <c r="AA15" s="13" t="s">
        <v>8</v>
      </c>
      <c r="AB15" s="13" t="s">
        <v>8</v>
      </c>
      <c r="AC15" s="13" t="s">
        <v>8</v>
      </c>
      <c r="AD15" s="13" t="s">
        <v>8</v>
      </c>
      <c r="AE15" s="13" t="s">
        <v>8</v>
      </c>
      <c r="AF15" s="13" t="s">
        <v>8</v>
      </c>
      <c r="AG15" s="13" t="s">
        <v>8</v>
      </c>
      <c r="AH15" s="15">
        <f>SUM(C15:AG15)</f>
        <v>8.3999999999999986</v>
      </c>
    </row>
    <row r="16" spans="1:34">
      <c r="A16" s="13">
        <v>3</v>
      </c>
      <c r="B16" s="14" t="s">
        <v>19</v>
      </c>
      <c r="C16" s="13" t="s">
        <v>7</v>
      </c>
      <c r="D16" s="13" t="s">
        <v>7</v>
      </c>
      <c r="E16" s="13" t="s">
        <v>7</v>
      </c>
      <c r="F16" s="13" t="s">
        <v>7</v>
      </c>
      <c r="G16" s="13" t="s">
        <v>7</v>
      </c>
      <c r="H16" s="13" t="s">
        <v>7</v>
      </c>
      <c r="I16" s="13" t="s">
        <v>7</v>
      </c>
      <c r="J16" s="13" t="s">
        <v>7</v>
      </c>
      <c r="K16" s="13" t="s">
        <v>7</v>
      </c>
      <c r="L16" s="13" t="s">
        <v>7</v>
      </c>
      <c r="M16" s="13" t="s">
        <v>7</v>
      </c>
      <c r="N16" s="13" t="s">
        <v>7</v>
      </c>
      <c r="O16" s="13" t="s">
        <v>7</v>
      </c>
      <c r="P16" s="13" t="s">
        <v>7</v>
      </c>
      <c r="Q16" s="13" t="s">
        <v>8</v>
      </c>
      <c r="R16" s="13" t="s">
        <v>8</v>
      </c>
      <c r="S16" s="13" t="s">
        <v>7</v>
      </c>
      <c r="T16" s="13" t="s">
        <v>7</v>
      </c>
      <c r="U16" s="13" t="s">
        <v>8</v>
      </c>
      <c r="V16" s="13" t="s">
        <v>8</v>
      </c>
      <c r="W16" s="13" t="s">
        <v>8</v>
      </c>
      <c r="X16" s="13" t="s">
        <v>8</v>
      </c>
      <c r="Y16" s="13" t="s">
        <v>8</v>
      </c>
      <c r="Z16" s="13" t="s">
        <v>8</v>
      </c>
      <c r="AA16" s="13" t="s">
        <v>8</v>
      </c>
      <c r="AB16" s="13" t="s">
        <v>8</v>
      </c>
      <c r="AC16" s="13" t="s">
        <v>8</v>
      </c>
      <c r="AD16" s="13" t="s">
        <v>8</v>
      </c>
      <c r="AE16" s="13" t="s">
        <v>8</v>
      </c>
      <c r="AF16" s="13" t="s">
        <v>8</v>
      </c>
      <c r="AG16" s="13" t="s">
        <v>8</v>
      </c>
      <c r="AH16" s="15">
        <f>SUM(C16:AG16)</f>
        <v>0</v>
      </c>
    </row>
    <row r="17" spans="1:34">
      <c r="A17" s="16">
        <v>4</v>
      </c>
      <c r="B17" s="17" t="s">
        <v>20</v>
      </c>
      <c r="C17" s="16">
        <v>6.2</v>
      </c>
      <c r="D17" s="16" t="s">
        <v>7</v>
      </c>
      <c r="E17" s="16" t="s">
        <v>7</v>
      </c>
      <c r="F17" s="16" t="s">
        <v>7</v>
      </c>
      <c r="G17" s="16" t="s">
        <v>7</v>
      </c>
      <c r="H17" s="16" t="s">
        <v>7</v>
      </c>
      <c r="I17" s="16" t="s">
        <v>7</v>
      </c>
      <c r="J17" s="16" t="s">
        <v>7</v>
      </c>
      <c r="K17" s="16" t="s">
        <v>7</v>
      </c>
      <c r="L17" s="16" t="s">
        <v>7</v>
      </c>
      <c r="M17" s="16" t="s">
        <v>7</v>
      </c>
      <c r="N17" s="16" t="s">
        <v>7</v>
      </c>
      <c r="O17" s="16" t="s">
        <v>7</v>
      </c>
      <c r="P17" s="16" t="s">
        <v>7</v>
      </c>
      <c r="Q17" s="16" t="s">
        <v>7</v>
      </c>
      <c r="R17" s="16" t="s">
        <v>7</v>
      </c>
      <c r="S17" s="16" t="s">
        <v>7</v>
      </c>
      <c r="T17" s="16" t="s">
        <v>7</v>
      </c>
      <c r="U17" s="16" t="s">
        <v>7</v>
      </c>
      <c r="V17" s="16" t="s">
        <v>7</v>
      </c>
      <c r="W17" s="16" t="s">
        <v>8</v>
      </c>
      <c r="X17" s="16" t="s">
        <v>7</v>
      </c>
      <c r="Y17" s="16" t="s">
        <v>7</v>
      </c>
      <c r="Z17" s="16" t="s">
        <v>7</v>
      </c>
      <c r="AA17" s="16" t="s">
        <v>7</v>
      </c>
      <c r="AB17" s="16" t="s">
        <v>7</v>
      </c>
      <c r="AC17" s="16" t="s">
        <v>7</v>
      </c>
      <c r="AD17" s="16" t="s">
        <v>7</v>
      </c>
      <c r="AE17" s="16" t="s">
        <v>8</v>
      </c>
      <c r="AF17" s="16" t="s">
        <v>8</v>
      </c>
      <c r="AG17" s="16" t="s">
        <v>8</v>
      </c>
      <c r="AH17" s="15">
        <f>SUM(C17:AG17)</f>
        <v>6.2</v>
      </c>
    </row>
    <row r="18" spans="1:34">
      <c r="A18" s="25"/>
      <c r="B18" s="26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8"/>
      <c r="R18" s="202" t="s">
        <v>21</v>
      </c>
      <c r="S18" s="202"/>
      <c r="T18" s="202"/>
      <c r="U18" s="202"/>
      <c r="V18" s="202"/>
      <c r="W18" s="202"/>
      <c r="X18" s="202"/>
      <c r="Y18" s="202"/>
      <c r="Z18" s="202"/>
      <c r="AA18" s="202"/>
      <c r="AB18" s="202"/>
      <c r="AC18" s="202"/>
      <c r="AD18" s="202"/>
      <c r="AE18" s="202"/>
      <c r="AF18" s="202"/>
      <c r="AG18" s="203"/>
      <c r="AH18" s="29">
        <f>SUM(AH14:AH17)/4</f>
        <v>6.1499999999999995</v>
      </c>
    </row>
    <row r="19" spans="1:34">
      <c r="A19" s="18" t="s">
        <v>22</v>
      </c>
      <c r="B19" s="19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28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24"/>
    </row>
    <row r="20" spans="1:34">
      <c r="A20" s="10">
        <v>1</v>
      </c>
      <c r="B20" s="11" t="s">
        <v>23</v>
      </c>
      <c r="C20" s="10" t="s">
        <v>7</v>
      </c>
      <c r="D20" s="10" t="s">
        <v>7</v>
      </c>
      <c r="E20" s="10">
        <v>2.8</v>
      </c>
      <c r="F20" s="10"/>
      <c r="G20" s="10" t="s">
        <v>7</v>
      </c>
      <c r="H20" s="10" t="s">
        <v>7</v>
      </c>
      <c r="I20" s="10" t="s">
        <v>7</v>
      </c>
      <c r="J20" s="10" t="s">
        <v>7</v>
      </c>
      <c r="K20" s="10" t="s">
        <v>7</v>
      </c>
      <c r="L20" s="10" t="s">
        <v>7</v>
      </c>
      <c r="M20" s="10" t="s">
        <v>7</v>
      </c>
      <c r="N20" s="10" t="s">
        <v>7</v>
      </c>
      <c r="O20" s="10" t="s">
        <v>7</v>
      </c>
      <c r="P20" s="10" t="s">
        <v>7</v>
      </c>
      <c r="Q20" s="10" t="s">
        <v>7</v>
      </c>
      <c r="R20" s="10" t="s">
        <v>7</v>
      </c>
      <c r="S20" s="10" t="s">
        <v>7</v>
      </c>
      <c r="T20" s="10" t="s">
        <v>7</v>
      </c>
      <c r="U20" s="10" t="s">
        <v>7</v>
      </c>
      <c r="V20" s="10" t="s">
        <v>7</v>
      </c>
      <c r="W20" s="10" t="s">
        <v>7</v>
      </c>
      <c r="X20" s="10" t="s">
        <v>8</v>
      </c>
      <c r="Y20" s="10" t="s">
        <v>7</v>
      </c>
      <c r="Z20" s="10" t="s">
        <v>7</v>
      </c>
      <c r="AA20" s="10" t="s">
        <v>7</v>
      </c>
      <c r="AB20" s="10" t="s">
        <v>7</v>
      </c>
      <c r="AC20" s="10" t="s">
        <v>7</v>
      </c>
      <c r="AD20" s="10" t="s">
        <v>7</v>
      </c>
      <c r="AE20" s="10" t="s">
        <v>8</v>
      </c>
      <c r="AF20" s="10" t="s">
        <v>8</v>
      </c>
      <c r="AG20" s="10" t="s">
        <v>8</v>
      </c>
      <c r="AH20" s="12">
        <v>2.8</v>
      </c>
    </row>
    <row r="21" spans="1:34">
      <c r="A21" s="13">
        <v>2</v>
      </c>
      <c r="B21" s="14" t="s">
        <v>24</v>
      </c>
      <c r="C21" s="13" t="s">
        <v>7</v>
      </c>
      <c r="D21" s="13" t="s">
        <v>7</v>
      </c>
      <c r="E21" s="13" t="s">
        <v>8</v>
      </c>
      <c r="F21" s="13" t="s">
        <v>7</v>
      </c>
      <c r="G21" s="13" t="s">
        <v>7</v>
      </c>
      <c r="H21" s="13" t="s">
        <v>7</v>
      </c>
      <c r="I21" s="13" t="s">
        <v>7</v>
      </c>
      <c r="J21" s="13" t="s">
        <v>7</v>
      </c>
      <c r="K21" s="13" t="s">
        <v>7</v>
      </c>
      <c r="L21" s="13" t="s">
        <v>7</v>
      </c>
      <c r="M21" s="13" t="s">
        <v>7</v>
      </c>
      <c r="N21" s="13" t="s">
        <v>7</v>
      </c>
      <c r="O21" s="13" t="s">
        <v>7</v>
      </c>
      <c r="P21" s="13" t="s">
        <v>7</v>
      </c>
      <c r="Q21" s="13" t="s">
        <v>7</v>
      </c>
      <c r="R21" s="13" t="s">
        <v>7</v>
      </c>
      <c r="S21" s="13" t="s">
        <v>7</v>
      </c>
      <c r="T21" s="13" t="s">
        <v>7</v>
      </c>
      <c r="U21" s="13" t="s">
        <v>7</v>
      </c>
      <c r="V21" s="13" t="s">
        <v>7</v>
      </c>
      <c r="W21" s="13" t="s">
        <v>7</v>
      </c>
      <c r="X21" s="13" t="s">
        <v>7</v>
      </c>
      <c r="Y21" s="13" t="s">
        <v>7</v>
      </c>
      <c r="Z21" s="13" t="s">
        <v>7</v>
      </c>
      <c r="AA21" s="13" t="s">
        <v>7</v>
      </c>
      <c r="AB21" s="13" t="s">
        <v>7</v>
      </c>
      <c r="AC21" s="13" t="s">
        <v>7</v>
      </c>
      <c r="AD21" s="13" t="s">
        <v>8</v>
      </c>
      <c r="AE21" s="13" t="s">
        <v>8</v>
      </c>
      <c r="AF21" s="13" t="s">
        <v>8</v>
      </c>
      <c r="AG21" s="13" t="s">
        <v>8</v>
      </c>
      <c r="AH21" s="15">
        <f>SUM(F21:AG21)</f>
        <v>0</v>
      </c>
    </row>
    <row r="22" spans="1:34">
      <c r="A22" s="16">
        <v>3</v>
      </c>
      <c r="B22" s="17" t="s">
        <v>25</v>
      </c>
      <c r="C22" s="16" t="s">
        <v>7</v>
      </c>
      <c r="D22" s="16" t="s">
        <v>7</v>
      </c>
      <c r="E22" s="16" t="s">
        <v>7</v>
      </c>
      <c r="F22" s="16" t="s">
        <v>7</v>
      </c>
      <c r="G22" s="16" t="s">
        <v>7</v>
      </c>
      <c r="H22" s="16" t="s">
        <v>7</v>
      </c>
      <c r="I22" s="16" t="s">
        <v>7</v>
      </c>
      <c r="J22" s="16" t="s">
        <v>7</v>
      </c>
      <c r="K22" s="16" t="s">
        <v>7</v>
      </c>
      <c r="L22" s="16" t="s">
        <v>7</v>
      </c>
      <c r="M22" s="16" t="s">
        <v>7</v>
      </c>
      <c r="N22" s="16" t="s">
        <v>7</v>
      </c>
      <c r="O22" s="16" t="s">
        <v>7</v>
      </c>
      <c r="P22" s="16" t="s">
        <v>7</v>
      </c>
      <c r="Q22" s="16" t="s">
        <v>7</v>
      </c>
      <c r="R22" s="16" t="s">
        <v>7</v>
      </c>
      <c r="S22" s="16" t="s">
        <v>7</v>
      </c>
      <c r="T22" s="16" t="s">
        <v>7</v>
      </c>
      <c r="U22" s="16" t="s">
        <v>7</v>
      </c>
      <c r="V22" s="16" t="s">
        <v>7</v>
      </c>
      <c r="W22" s="16" t="s">
        <v>7</v>
      </c>
      <c r="X22" s="16" t="s">
        <v>7</v>
      </c>
      <c r="Y22" s="16" t="s">
        <v>7</v>
      </c>
      <c r="Z22" s="16" t="s">
        <v>7</v>
      </c>
      <c r="AA22" s="16" t="s">
        <v>7</v>
      </c>
      <c r="AB22" s="16" t="s">
        <v>7</v>
      </c>
      <c r="AC22" s="16" t="s">
        <v>7</v>
      </c>
      <c r="AD22" s="16" t="s">
        <v>7</v>
      </c>
      <c r="AE22" s="16" t="s">
        <v>8</v>
      </c>
      <c r="AF22" s="16" t="s">
        <v>8</v>
      </c>
      <c r="AG22" s="16" t="s">
        <v>8</v>
      </c>
      <c r="AH22" s="15">
        <f>SUM(F22:AG22)</f>
        <v>0</v>
      </c>
    </row>
    <row r="23" spans="1:34">
      <c r="A23" s="13">
        <v>4</v>
      </c>
      <c r="B23" s="14" t="s">
        <v>26</v>
      </c>
      <c r="C23" s="16" t="s">
        <v>7</v>
      </c>
      <c r="D23" s="16" t="s">
        <v>7</v>
      </c>
      <c r="E23" s="16" t="s">
        <v>7</v>
      </c>
      <c r="F23" s="16">
        <v>37.4</v>
      </c>
      <c r="G23" s="16">
        <v>32.6</v>
      </c>
      <c r="H23" s="16" t="s">
        <v>7</v>
      </c>
      <c r="I23" s="16" t="s">
        <v>7</v>
      </c>
      <c r="J23" s="16" t="s">
        <v>7</v>
      </c>
      <c r="K23" s="16" t="s">
        <v>7</v>
      </c>
      <c r="L23" s="16" t="s">
        <v>7</v>
      </c>
      <c r="M23" s="16" t="s">
        <v>7</v>
      </c>
      <c r="N23" s="16" t="s">
        <v>7</v>
      </c>
      <c r="O23" s="16" t="s">
        <v>7</v>
      </c>
      <c r="P23" s="16" t="s">
        <v>7</v>
      </c>
      <c r="Q23" s="16" t="s">
        <v>7</v>
      </c>
      <c r="R23" s="16" t="s">
        <v>7</v>
      </c>
      <c r="S23" s="16" t="s">
        <v>7</v>
      </c>
      <c r="T23" s="16" t="s">
        <v>7</v>
      </c>
      <c r="U23" s="16" t="s">
        <v>7</v>
      </c>
      <c r="V23" s="16" t="s">
        <v>7</v>
      </c>
      <c r="W23" s="16" t="s">
        <v>7</v>
      </c>
      <c r="X23" s="16" t="s">
        <v>7</v>
      </c>
      <c r="Y23" s="16" t="s">
        <v>7</v>
      </c>
      <c r="Z23" s="16" t="s">
        <v>7</v>
      </c>
      <c r="AA23" s="16" t="s">
        <v>7</v>
      </c>
      <c r="AB23" s="16" t="s">
        <v>7</v>
      </c>
      <c r="AC23" s="16" t="s">
        <v>7</v>
      </c>
      <c r="AD23" s="16" t="s">
        <v>7</v>
      </c>
      <c r="AE23" s="16" t="s">
        <v>7</v>
      </c>
      <c r="AF23" s="16" t="s">
        <v>7</v>
      </c>
      <c r="AG23" s="16" t="s">
        <v>7</v>
      </c>
      <c r="AH23" s="15">
        <f>SUM(F23:AG23)</f>
        <v>70</v>
      </c>
    </row>
    <row r="24" spans="1:34">
      <c r="A24" s="25"/>
      <c r="B24" s="26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8"/>
      <c r="R24" s="202" t="s">
        <v>27</v>
      </c>
      <c r="S24" s="202"/>
      <c r="T24" s="202"/>
      <c r="U24" s="202"/>
      <c r="V24" s="202"/>
      <c r="W24" s="202"/>
      <c r="X24" s="202"/>
      <c r="Y24" s="202"/>
      <c r="Z24" s="202"/>
      <c r="AA24" s="202"/>
      <c r="AB24" s="202"/>
      <c r="AC24" s="202"/>
      <c r="AD24" s="202"/>
      <c r="AE24" s="202"/>
      <c r="AF24" s="202"/>
      <c r="AG24" s="203"/>
      <c r="AH24" s="29">
        <f>SUM(AH20:AH23)/4</f>
        <v>18.2</v>
      </c>
    </row>
    <row r="25" spans="1:34">
      <c r="A25" s="18" t="s">
        <v>28</v>
      </c>
      <c r="B25" s="19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28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24"/>
    </row>
    <row r="26" spans="1:34">
      <c r="A26" s="10">
        <v>1</v>
      </c>
      <c r="B26" s="11" t="s">
        <v>29</v>
      </c>
      <c r="C26" s="10">
        <v>2</v>
      </c>
      <c r="D26" s="10" t="s">
        <v>8</v>
      </c>
      <c r="E26" s="10" t="s">
        <v>8</v>
      </c>
      <c r="F26" s="10" t="s">
        <v>8</v>
      </c>
      <c r="G26" s="10" t="s">
        <v>8</v>
      </c>
      <c r="H26" s="10" t="s">
        <v>8</v>
      </c>
      <c r="I26" s="10"/>
      <c r="J26" s="10" t="s">
        <v>8</v>
      </c>
      <c r="K26" s="10" t="s">
        <v>8</v>
      </c>
      <c r="L26" s="10" t="s">
        <v>8</v>
      </c>
      <c r="M26" s="10" t="s">
        <v>8</v>
      </c>
      <c r="N26" s="10" t="s">
        <v>8</v>
      </c>
      <c r="O26" s="10" t="s">
        <v>8</v>
      </c>
      <c r="P26" s="10" t="s">
        <v>8</v>
      </c>
      <c r="Q26" s="10" t="s">
        <v>8</v>
      </c>
      <c r="R26" s="10" t="s">
        <v>8</v>
      </c>
      <c r="S26" s="10"/>
      <c r="T26" s="10" t="s">
        <v>8</v>
      </c>
      <c r="U26" s="10" t="s">
        <v>8</v>
      </c>
      <c r="V26" s="10" t="s">
        <v>8</v>
      </c>
      <c r="W26" s="10" t="s">
        <v>8</v>
      </c>
      <c r="X26" s="10" t="s">
        <v>8</v>
      </c>
      <c r="Y26" s="10" t="s">
        <v>8</v>
      </c>
      <c r="Z26" s="10" t="s">
        <v>8</v>
      </c>
      <c r="AA26" s="10" t="s">
        <v>8</v>
      </c>
      <c r="AB26" s="10" t="s">
        <v>8</v>
      </c>
      <c r="AC26" s="10" t="s">
        <v>8</v>
      </c>
      <c r="AD26" s="10" t="s">
        <v>8</v>
      </c>
      <c r="AE26" s="10" t="s">
        <v>8</v>
      </c>
      <c r="AF26" s="10" t="s">
        <v>8</v>
      </c>
      <c r="AG26" s="10" t="s">
        <v>8</v>
      </c>
      <c r="AH26" s="31">
        <v>2</v>
      </c>
    </row>
    <row r="27" spans="1:34">
      <c r="A27" s="209" t="s">
        <v>30</v>
      </c>
      <c r="B27" s="210"/>
      <c r="C27" s="210"/>
      <c r="D27" s="210"/>
      <c r="E27" s="210"/>
      <c r="F27" s="210"/>
      <c r="G27" s="210"/>
      <c r="H27" s="210"/>
      <c r="I27" s="210"/>
      <c r="J27" s="210"/>
      <c r="K27" s="210"/>
      <c r="L27" s="210"/>
      <c r="M27" s="210"/>
      <c r="N27" s="210"/>
      <c r="O27" s="210"/>
      <c r="P27" s="210"/>
      <c r="Q27" s="210"/>
      <c r="R27" s="210"/>
      <c r="S27" s="210"/>
      <c r="T27" s="210"/>
      <c r="U27" s="210"/>
      <c r="V27" s="210"/>
      <c r="W27" s="210"/>
      <c r="X27" s="210"/>
      <c r="Y27" s="210"/>
      <c r="Z27" s="210"/>
      <c r="AA27" s="210"/>
      <c r="AB27" s="210"/>
      <c r="AC27" s="210"/>
      <c r="AD27" s="210"/>
      <c r="AE27" s="210"/>
      <c r="AF27" s="210"/>
      <c r="AG27" s="210"/>
      <c r="AH27" s="211"/>
    </row>
    <row r="28" spans="1:34">
      <c r="A28" s="13">
        <v>1</v>
      </c>
      <c r="B28" s="14" t="s">
        <v>31</v>
      </c>
      <c r="C28" s="13">
        <v>10.4</v>
      </c>
      <c r="D28" s="13">
        <v>4</v>
      </c>
      <c r="E28" s="13" t="s">
        <v>7</v>
      </c>
      <c r="F28" s="13" t="s">
        <v>7</v>
      </c>
      <c r="G28" s="13" t="s">
        <v>7</v>
      </c>
      <c r="H28" s="13" t="s">
        <v>7</v>
      </c>
      <c r="I28" s="13" t="s">
        <v>7</v>
      </c>
      <c r="J28" s="13" t="s">
        <v>7</v>
      </c>
      <c r="K28" s="13" t="s">
        <v>7</v>
      </c>
      <c r="L28" s="13" t="s">
        <v>7</v>
      </c>
      <c r="M28" s="13" t="s">
        <v>7</v>
      </c>
      <c r="N28" s="13" t="s">
        <v>7</v>
      </c>
      <c r="O28" s="13" t="s">
        <v>7</v>
      </c>
      <c r="P28" s="13" t="s">
        <v>7</v>
      </c>
      <c r="Q28" s="13" t="s">
        <v>7</v>
      </c>
      <c r="R28" s="13" t="s">
        <v>7</v>
      </c>
      <c r="S28" s="13" t="s">
        <v>7</v>
      </c>
      <c r="T28" s="13" t="s">
        <v>7</v>
      </c>
      <c r="U28" s="13" t="s">
        <v>7</v>
      </c>
      <c r="V28" s="13" t="s">
        <v>7</v>
      </c>
      <c r="W28" s="13" t="s">
        <v>7</v>
      </c>
      <c r="X28" s="13" t="s">
        <v>7</v>
      </c>
      <c r="Y28" s="13" t="s">
        <v>7</v>
      </c>
      <c r="Z28" s="13" t="s">
        <v>7</v>
      </c>
      <c r="AA28" s="13" t="s">
        <v>7</v>
      </c>
      <c r="AB28" s="13" t="s">
        <v>7</v>
      </c>
      <c r="AC28" s="13" t="s">
        <v>8</v>
      </c>
      <c r="AD28" s="13" t="s">
        <v>8</v>
      </c>
      <c r="AE28" s="13" t="s">
        <v>8</v>
      </c>
      <c r="AF28" s="13" t="s">
        <v>8</v>
      </c>
      <c r="AG28" s="13" t="s">
        <v>8</v>
      </c>
      <c r="AH28" s="15">
        <f>SUM(C28:AG28)</f>
        <v>14.4</v>
      </c>
    </row>
    <row r="29" spans="1:34">
      <c r="A29" s="13">
        <v>2</v>
      </c>
      <c r="B29" s="14" t="s">
        <v>32</v>
      </c>
      <c r="C29" s="13">
        <v>2.2000000000000002</v>
      </c>
      <c r="D29" s="13">
        <v>5.2</v>
      </c>
      <c r="E29" s="13" t="s">
        <v>7</v>
      </c>
      <c r="F29" s="13" t="s">
        <v>7</v>
      </c>
      <c r="G29" s="13" t="s">
        <v>7</v>
      </c>
      <c r="H29" s="13" t="s">
        <v>7</v>
      </c>
      <c r="I29" s="13" t="s">
        <v>7</v>
      </c>
      <c r="J29" s="13" t="s">
        <v>7</v>
      </c>
      <c r="K29" s="13" t="s">
        <v>7</v>
      </c>
      <c r="L29" s="13" t="s">
        <v>7</v>
      </c>
      <c r="M29" s="13" t="s">
        <v>7</v>
      </c>
      <c r="N29" s="13" t="s">
        <v>7</v>
      </c>
      <c r="O29" s="13" t="s">
        <v>7</v>
      </c>
      <c r="P29" s="13" t="s">
        <v>7</v>
      </c>
      <c r="Q29" s="13" t="s">
        <v>7</v>
      </c>
      <c r="R29" s="13" t="s">
        <v>7</v>
      </c>
      <c r="S29" s="13" t="s">
        <v>7</v>
      </c>
      <c r="T29" s="13" t="s">
        <v>7</v>
      </c>
      <c r="U29" s="13" t="s">
        <v>7</v>
      </c>
      <c r="V29" s="13" t="s">
        <v>7</v>
      </c>
      <c r="W29" s="13" t="s">
        <v>7</v>
      </c>
      <c r="X29" s="13" t="s">
        <v>7</v>
      </c>
      <c r="Y29" s="13" t="s">
        <v>7</v>
      </c>
      <c r="Z29" s="13" t="s">
        <v>7</v>
      </c>
      <c r="AA29" s="13" t="s">
        <v>7</v>
      </c>
      <c r="AB29" s="13" t="s">
        <v>7</v>
      </c>
      <c r="AC29" s="13"/>
      <c r="AD29" s="13" t="s">
        <v>8</v>
      </c>
      <c r="AE29" s="13" t="s">
        <v>8</v>
      </c>
      <c r="AF29" s="13" t="s">
        <v>8</v>
      </c>
      <c r="AG29" s="13" t="s">
        <v>8</v>
      </c>
      <c r="AH29" s="15">
        <f>SUM(C29:AG29)</f>
        <v>7.4</v>
      </c>
    </row>
    <row r="30" spans="1:34">
      <c r="A30" s="13">
        <v>3</v>
      </c>
      <c r="B30" s="14" t="s">
        <v>33</v>
      </c>
      <c r="C30" s="13">
        <v>0.1</v>
      </c>
      <c r="D30" s="13">
        <v>0.1</v>
      </c>
      <c r="E30" s="13" t="s">
        <v>7</v>
      </c>
      <c r="F30" s="13" t="s">
        <v>7</v>
      </c>
      <c r="G30" s="13" t="s">
        <v>7</v>
      </c>
      <c r="H30" s="13" t="s">
        <v>7</v>
      </c>
      <c r="I30" s="13" t="s">
        <v>7</v>
      </c>
      <c r="J30" s="13" t="s">
        <v>7</v>
      </c>
      <c r="K30" s="13" t="s">
        <v>7</v>
      </c>
      <c r="L30" s="13" t="s">
        <v>7</v>
      </c>
      <c r="M30" s="13" t="s">
        <v>7</v>
      </c>
      <c r="N30" s="13" t="s">
        <v>7</v>
      </c>
      <c r="O30" s="13" t="s">
        <v>7</v>
      </c>
      <c r="P30" s="13" t="s">
        <v>7</v>
      </c>
      <c r="Q30" s="13" t="s">
        <v>7</v>
      </c>
      <c r="R30" s="13" t="s">
        <v>7</v>
      </c>
      <c r="S30" s="13" t="s">
        <v>7</v>
      </c>
      <c r="T30" s="13" t="s">
        <v>7</v>
      </c>
      <c r="U30" s="13" t="s">
        <v>7</v>
      </c>
      <c r="V30" s="13" t="s">
        <v>7</v>
      </c>
      <c r="W30" s="13" t="s">
        <v>7</v>
      </c>
      <c r="X30" s="13" t="s">
        <v>7</v>
      </c>
      <c r="Y30" s="13" t="s">
        <v>7</v>
      </c>
      <c r="Z30" s="13" t="s">
        <v>7</v>
      </c>
      <c r="AA30" s="13" t="s">
        <v>7</v>
      </c>
      <c r="AB30" s="13" t="s">
        <v>7</v>
      </c>
      <c r="AC30" s="13"/>
      <c r="AD30" s="13" t="s">
        <v>8</v>
      </c>
      <c r="AE30" s="13" t="s">
        <v>8</v>
      </c>
      <c r="AF30" s="13" t="s">
        <v>8</v>
      </c>
      <c r="AG30" s="13" t="s">
        <v>8</v>
      </c>
      <c r="AH30" s="15">
        <f>SUM(C30:AG30)</f>
        <v>0.2</v>
      </c>
    </row>
    <row r="31" spans="1:34">
      <c r="A31" s="13">
        <v>4</v>
      </c>
      <c r="B31" s="14" t="s">
        <v>34</v>
      </c>
      <c r="C31" s="13">
        <v>0.7</v>
      </c>
      <c r="D31" s="13">
        <v>8.1999999999999993</v>
      </c>
      <c r="E31" s="13" t="s">
        <v>7</v>
      </c>
      <c r="F31" s="13" t="s">
        <v>7</v>
      </c>
      <c r="G31" s="13" t="s">
        <v>7</v>
      </c>
      <c r="H31" s="13" t="s">
        <v>7</v>
      </c>
      <c r="I31" s="13" t="s">
        <v>7</v>
      </c>
      <c r="J31" s="13" t="s">
        <v>7</v>
      </c>
      <c r="K31" s="13" t="s">
        <v>7</v>
      </c>
      <c r="L31" s="13" t="s">
        <v>7</v>
      </c>
      <c r="M31" s="13" t="s">
        <v>7</v>
      </c>
      <c r="N31" s="13" t="s">
        <v>7</v>
      </c>
      <c r="O31" s="13" t="s">
        <v>7</v>
      </c>
      <c r="P31" s="13" t="s">
        <v>7</v>
      </c>
      <c r="Q31" s="13" t="s">
        <v>7</v>
      </c>
      <c r="R31" s="13" t="s">
        <v>7</v>
      </c>
      <c r="S31" s="13" t="s">
        <v>7</v>
      </c>
      <c r="T31" s="13" t="s">
        <v>7</v>
      </c>
      <c r="U31" s="13" t="s">
        <v>7</v>
      </c>
      <c r="V31" s="13" t="s">
        <v>7</v>
      </c>
      <c r="W31" s="13" t="s">
        <v>7</v>
      </c>
      <c r="X31" s="13" t="s">
        <v>8</v>
      </c>
      <c r="Y31" s="13" t="s">
        <v>8</v>
      </c>
      <c r="Z31" s="13" t="s">
        <v>8</v>
      </c>
      <c r="AA31" s="13" t="s">
        <v>8</v>
      </c>
      <c r="AB31" s="13" t="s">
        <v>8</v>
      </c>
      <c r="AC31" s="13" t="s">
        <v>8</v>
      </c>
      <c r="AD31" s="13" t="s">
        <v>8</v>
      </c>
      <c r="AE31" s="13" t="s">
        <v>8</v>
      </c>
      <c r="AF31" s="13" t="s">
        <v>8</v>
      </c>
      <c r="AG31" s="13" t="s">
        <v>8</v>
      </c>
      <c r="AH31" s="15">
        <f>SUM(C31:AG31)</f>
        <v>8.8999999999999986</v>
      </c>
    </row>
    <row r="32" spans="1:34">
      <c r="A32" s="16">
        <v>5</v>
      </c>
      <c r="B32" s="17" t="s">
        <v>35</v>
      </c>
      <c r="C32" s="16">
        <v>1.5</v>
      </c>
      <c r="D32" s="16">
        <v>1.2</v>
      </c>
      <c r="E32" s="16" t="s">
        <v>7</v>
      </c>
      <c r="F32" s="16" t="s">
        <v>7</v>
      </c>
      <c r="G32" s="16" t="s">
        <v>7</v>
      </c>
      <c r="H32" s="16" t="s">
        <v>7</v>
      </c>
      <c r="I32" s="16" t="s">
        <v>7</v>
      </c>
      <c r="J32" s="16" t="s">
        <v>7</v>
      </c>
      <c r="K32" s="16" t="s">
        <v>7</v>
      </c>
      <c r="L32" s="16" t="s">
        <v>7</v>
      </c>
      <c r="M32" s="16" t="s">
        <v>7</v>
      </c>
      <c r="N32" s="16" t="s">
        <v>7</v>
      </c>
      <c r="O32" s="16" t="s">
        <v>7</v>
      </c>
      <c r="P32" s="16" t="s">
        <v>7</v>
      </c>
      <c r="Q32" s="16" t="s">
        <v>7</v>
      </c>
      <c r="R32" s="16" t="s">
        <v>7</v>
      </c>
      <c r="S32" s="16" t="s">
        <v>7</v>
      </c>
      <c r="T32" s="16" t="s">
        <v>7</v>
      </c>
      <c r="U32" s="16" t="s">
        <v>7</v>
      </c>
      <c r="V32" s="13" t="s">
        <v>7</v>
      </c>
      <c r="W32" s="13" t="s">
        <v>7</v>
      </c>
      <c r="X32" s="16" t="s">
        <v>8</v>
      </c>
      <c r="Y32" s="16" t="s">
        <v>8</v>
      </c>
      <c r="Z32" s="16" t="s">
        <v>8</v>
      </c>
      <c r="AA32" s="16" t="s">
        <v>8</v>
      </c>
      <c r="AB32" s="16" t="s">
        <v>8</v>
      </c>
      <c r="AC32" s="16" t="s">
        <v>8</v>
      </c>
      <c r="AD32" s="16" t="s">
        <v>8</v>
      </c>
      <c r="AE32" s="16" t="s">
        <v>8</v>
      </c>
      <c r="AF32" s="16" t="s">
        <v>8</v>
      </c>
      <c r="AG32" s="16" t="s">
        <v>8</v>
      </c>
      <c r="AH32" s="15">
        <f>SUM(C32:AG32)</f>
        <v>2.7</v>
      </c>
    </row>
    <row r="33" spans="1:34">
      <c r="A33" s="25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0"/>
      <c r="R33" s="202" t="s">
        <v>36</v>
      </c>
      <c r="S33" s="202"/>
      <c r="T33" s="202"/>
      <c r="U33" s="202"/>
      <c r="V33" s="202"/>
      <c r="W33" s="202"/>
      <c r="X33" s="202"/>
      <c r="Y33" s="202"/>
      <c r="Z33" s="202"/>
      <c r="AA33" s="202"/>
      <c r="AB33" s="202"/>
      <c r="AC33" s="202"/>
      <c r="AD33" s="202"/>
      <c r="AE33" s="202"/>
      <c r="AF33" s="202"/>
      <c r="AG33" s="203"/>
      <c r="AH33" s="29">
        <f>SUM(AH28:AH32)/5</f>
        <v>6.7200000000000006</v>
      </c>
    </row>
    <row r="34" spans="1:34">
      <c r="A34" s="18" t="s">
        <v>37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24"/>
    </row>
    <row r="35" spans="1:34">
      <c r="A35" s="10">
        <v>1</v>
      </c>
      <c r="B35" s="11" t="s">
        <v>38</v>
      </c>
      <c r="C35" s="10" t="s">
        <v>7</v>
      </c>
      <c r="D35" s="10" t="s">
        <v>7</v>
      </c>
      <c r="E35" s="10" t="s">
        <v>7</v>
      </c>
      <c r="F35" s="10" t="s">
        <v>7</v>
      </c>
      <c r="G35" s="10" t="s">
        <v>7</v>
      </c>
      <c r="H35" s="10" t="s">
        <v>7</v>
      </c>
      <c r="I35" s="10" t="s">
        <v>7</v>
      </c>
      <c r="J35" s="10" t="s">
        <v>7</v>
      </c>
      <c r="K35" s="10" t="s">
        <v>7</v>
      </c>
      <c r="L35" s="10" t="s">
        <v>7</v>
      </c>
      <c r="M35" s="10" t="s">
        <v>7</v>
      </c>
      <c r="N35" s="10" t="s">
        <v>7</v>
      </c>
      <c r="O35" s="10" t="s">
        <v>7</v>
      </c>
      <c r="P35" s="10" t="s">
        <v>7</v>
      </c>
      <c r="Q35" s="10" t="s">
        <v>7</v>
      </c>
      <c r="R35" s="10" t="s">
        <v>7</v>
      </c>
      <c r="S35" s="10" t="s">
        <v>7</v>
      </c>
      <c r="T35" s="10" t="s">
        <v>7</v>
      </c>
      <c r="U35" s="10" t="s">
        <v>7</v>
      </c>
      <c r="V35" s="10" t="s">
        <v>7</v>
      </c>
      <c r="W35" s="10" t="s">
        <v>7</v>
      </c>
      <c r="X35" s="10" t="s">
        <v>7</v>
      </c>
      <c r="Y35" s="10" t="s">
        <v>7</v>
      </c>
      <c r="Z35" s="10" t="s">
        <v>7</v>
      </c>
      <c r="AA35" s="10" t="s">
        <v>7</v>
      </c>
      <c r="AB35" s="10" t="s">
        <v>7</v>
      </c>
      <c r="AC35" s="10" t="s">
        <v>7</v>
      </c>
      <c r="AD35" s="10" t="s">
        <v>7</v>
      </c>
      <c r="AE35" s="10" t="s">
        <v>7</v>
      </c>
      <c r="AF35" s="10" t="s">
        <v>7</v>
      </c>
      <c r="AG35" s="10" t="s">
        <v>7</v>
      </c>
      <c r="AH35" s="12">
        <f>SUM(W35:AG35)</f>
        <v>0</v>
      </c>
    </row>
    <row r="36" spans="1:34">
      <c r="A36" s="13">
        <v>2</v>
      </c>
      <c r="B36" s="14" t="s">
        <v>39</v>
      </c>
      <c r="C36" s="13" t="s">
        <v>7</v>
      </c>
      <c r="D36" s="13" t="s">
        <v>7</v>
      </c>
      <c r="E36" s="13" t="s">
        <v>7</v>
      </c>
      <c r="F36" s="13" t="s">
        <v>7</v>
      </c>
      <c r="G36" s="13" t="s">
        <v>7</v>
      </c>
      <c r="H36" s="13" t="s">
        <v>7</v>
      </c>
      <c r="I36" s="13" t="s">
        <v>7</v>
      </c>
      <c r="J36" s="13" t="s">
        <v>7</v>
      </c>
      <c r="K36" s="13" t="s">
        <v>7</v>
      </c>
      <c r="L36" s="13" t="s">
        <v>7</v>
      </c>
      <c r="M36" s="13" t="s">
        <v>7</v>
      </c>
      <c r="N36" s="13" t="s">
        <v>7</v>
      </c>
      <c r="O36" s="13" t="s">
        <v>7</v>
      </c>
      <c r="P36" s="13" t="s">
        <v>7</v>
      </c>
      <c r="Q36" s="13" t="s">
        <v>7</v>
      </c>
      <c r="R36" s="13" t="s">
        <v>7</v>
      </c>
      <c r="S36" s="13" t="s">
        <v>7</v>
      </c>
      <c r="T36" s="13" t="s">
        <v>7</v>
      </c>
      <c r="U36" s="13" t="s">
        <v>7</v>
      </c>
      <c r="V36" s="13" t="s">
        <v>7</v>
      </c>
      <c r="W36" s="13" t="s">
        <v>7</v>
      </c>
      <c r="X36" s="13" t="s">
        <v>7</v>
      </c>
      <c r="Y36" s="13" t="s">
        <v>7</v>
      </c>
      <c r="Z36" s="13" t="s">
        <v>7</v>
      </c>
      <c r="AA36" s="13" t="s">
        <v>7</v>
      </c>
      <c r="AB36" s="13" t="s">
        <v>7</v>
      </c>
      <c r="AC36" s="13" t="s">
        <v>7</v>
      </c>
      <c r="AD36" s="13" t="s">
        <v>7</v>
      </c>
      <c r="AE36" s="13" t="s">
        <v>7</v>
      </c>
      <c r="AF36" s="13" t="s">
        <v>7</v>
      </c>
      <c r="AG36" s="13" t="s">
        <v>7</v>
      </c>
      <c r="AH36" s="15">
        <f>SUM(F36:AG36)</f>
        <v>0</v>
      </c>
    </row>
    <row r="37" spans="1:34">
      <c r="A37" s="16">
        <v>3</v>
      </c>
      <c r="B37" s="17" t="s">
        <v>40</v>
      </c>
      <c r="C37" s="16" t="s">
        <v>7</v>
      </c>
      <c r="D37" s="16" t="s">
        <v>7</v>
      </c>
      <c r="E37" s="16" t="s">
        <v>7</v>
      </c>
      <c r="F37" s="16" t="s">
        <v>7</v>
      </c>
      <c r="G37" s="16" t="s">
        <v>7</v>
      </c>
      <c r="H37" s="16" t="s">
        <v>7</v>
      </c>
      <c r="I37" s="16" t="s">
        <v>7</v>
      </c>
      <c r="J37" s="16" t="s">
        <v>7</v>
      </c>
      <c r="K37" s="16" t="s">
        <v>7</v>
      </c>
      <c r="L37" s="16" t="s">
        <v>7</v>
      </c>
      <c r="M37" s="16" t="s">
        <v>7</v>
      </c>
      <c r="N37" s="16" t="s">
        <v>7</v>
      </c>
      <c r="O37" s="16" t="s">
        <v>7</v>
      </c>
      <c r="P37" s="16" t="s">
        <v>7</v>
      </c>
      <c r="Q37" s="16" t="s">
        <v>7</v>
      </c>
      <c r="R37" s="16" t="s">
        <v>7</v>
      </c>
      <c r="S37" s="16" t="s">
        <v>7</v>
      </c>
      <c r="T37" s="16" t="s">
        <v>7</v>
      </c>
      <c r="U37" s="16" t="s">
        <v>7</v>
      </c>
      <c r="V37" s="16" t="s">
        <v>7</v>
      </c>
      <c r="W37" s="16" t="s">
        <v>7</v>
      </c>
      <c r="X37" s="16" t="s">
        <v>7</v>
      </c>
      <c r="Y37" s="16" t="s">
        <v>7</v>
      </c>
      <c r="Z37" s="16" t="s">
        <v>7</v>
      </c>
      <c r="AA37" s="16" t="s">
        <v>7</v>
      </c>
      <c r="AB37" s="16" t="s">
        <v>7</v>
      </c>
      <c r="AC37" s="16" t="s">
        <v>7</v>
      </c>
      <c r="AD37" s="16" t="s">
        <v>7</v>
      </c>
      <c r="AE37" s="16" t="s">
        <v>7</v>
      </c>
      <c r="AF37" s="16" t="s">
        <v>7</v>
      </c>
      <c r="AG37" s="16" t="s">
        <v>7</v>
      </c>
      <c r="AH37" s="15">
        <f>SUM(F37:AG37)</f>
        <v>0</v>
      </c>
    </row>
    <row r="38" spans="1:34">
      <c r="A38" s="25"/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8"/>
      <c r="R38" s="202" t="s">
        <v>41</v>
      </c>
      <c r="S38" s="202"/>
      <c r="T38" s="202"/>
      <c r="U38" s="202"/>
      <c r="V38" s="202"/>
      <c r="W38" s="202"/>
      <c r="X38" s="202"/>
      <c r="Y38" s="202"/>
      <c r="Z38" s="202"/>
      <c r="AA38" s="202"/>
      <c r="AB38" s="202"/>
      <c r="AC38" s="202"/>
      <c r="AD38" s="202"/>
      <c r="AE38" s="202"/>
      <c r="AF38" s="202"/>
      <c r="AG38" s="203"/>
      <c r="AH38" s="29">
        <f>SUM(AH35:AH37)/3</f>
        <v>0</v>
      </c>
    </row>
    <row r="39" spans="1:34">
      <c r="A39" s="18" t="s">
        <v>42</v>
      </c>
      <c r="B39" s="19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28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24"/>
    </row>
    <row r="40" spans="1:34">
      <c r="A40" s="32">
        <v>1</v>
      </c>
      <c r="B40" s="33" t="s">
        <v>43</v>
      </c>
      <c r="C40" s="32">
        <v>3.2</v>
      </c>
      <c r="D40" s="32">
        <v>4.0999999999999996</v>
      </c>
      <c r="E40" s="32" t="s">
        <v>7</v>
      </c>
      <c r="F40" s="32" t="s">
        <v>7</v>
      </c>
      <c r="G40" s="32" t="s">
        <v>7</v>
      </c>
      <c r="H40" s="32" t="s">
        <v>7</v>
      </c>
      <c r="I40" s="32" t="s">
        <v>7</v>
      </c>
      <c r="J40" s="32" t="s">
        <v>7</v>
      </c>
      <c r="K40" s="32" t="s">
        <v>7</v>
      </c>
      <c r="L40" s="32" t="s">
        <v>7</v>
      </c>
      <c r="M40" s="32" t="s">
        <v>7</v>
      </c>
      <c r="N40" s="32" t="s">
        <v>7</v>
      </c>
      <c r="O40" s="32" t="s">
        <v>7</v>
      </c>
      <c r="P40" s="32" t="s">
        <v>7</v>
      </c>
      <c r="Q40" s="32" t="s">
        <v>7</v>
      </c>
      <c r="R40" s="32" t="s">
        <v>7</v>
      </c>
      <c r="S40" s="32" t="s">
        <v>7</v>
      </c>
      <c r="T40" s="32" t="s">
        <v>7</v>
      </c>
      <c r="U40" s="32" t="s">
        <v>7</v>
      </c>
      <c r="V40" s="32" t="s">
        <v>7</v>
      </c>
      <c r="W40" s="32" t="s">
        <v>7</v>
      </c>
      <c r="X40" s="32" t="s">
        <v>7</v>
      </c>
      <c r="Y40" s="32" t="s">
        <v>7</v>
      </c>
      <c r="Z40" s="32" t="s">
        <v>7</v>
      </c>
      <c r="AA40" s="32" t="s">
        <v>7</v>
      </c>
      <c r="AB40" s="32" t="s">
        <v>7</v>
      </c>
      <c r="AC40" s="32" t="s">
        <v>7</v>
      </c>
      <c r="AD40" s="32" t="s">
        <v>7</v>
      </c>
      <c r="AE40" s="32" t="s">
        <v>7</v>
      </c>
      <c r="AF40" s="32" t="s">
        <v>7</v>
      </c>
      <c r="AG40" s="32" t="s">
        <v>7</v>
      </c>
      <c r="AH40" s="34">
        <f>SUM(C40:AG40)</f>
        <v>7.3</v>
      </c>
    </row>
    <row r="41" spans="1:34">
      <c r="A41" s="26"/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8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35"/>
    </row>
    <row r="42" spans="1:34">
      <c r="A42" s="18" t="s">
        <v>44</v>
      </c>
      <c r="B42" s="19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28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24"/>
    </row>
    <row r="43" spans="1:34">
      <c r="A43" s="10">
        <v>1</v>
      </c>
      <c r="B43" s="11" t="s">
        <v>45</v>
      </c>
      <c r="C43" s="10" t="s">
        <v>7</v>
      </c>
      <c r="D43" s="10">
        <v>2.4</v>
      </c>
      <c r="E43" s="38">
        <v>5</v>
      </c>
      <c r="F43" s="10" t="s">
        <v>7</v>
      </c>
      <c r="G43" s="10" t="s">
        <v>7</v>
      </c>
      <c r="H43" s="10" t="s">
        <v>7</v>
      </c>
      <c r="I43" s="10" t="s">
        <v>7</v>
      </c>
      <c r="J43" s="10" t="s">
        <v>7</v>
      </c>
      <c r="K43" s="10" t="s">
        <v>7</v>
      </c>
      <c r="L43" s="10" t="s">
        <v>7</v>
      </c>
      <c r="M43" s="10"/>
      <c r="N43" s="10" t="s">
        <v>7</v>
      </c>
      <c r="O43" s="10" t="s">
        <v>7</v>
      </c>
      <c r="P43" s="10" t="s">
        <v>7</v>
      </c>
      <c r="Q43" s="10" t="s">
        <v>7</v>
      </c>
      <c r="R43" s="10" t="s">
        <v>7</v>
      </c>
      <c r="S43" s="10" t="s">
        <v>7</v>
      </c>
      <c r="T43" s="10" t="s">
        <v>7</v>
      </c>
      <c r="U43" s="10" t="s">
        <v>7</v>
      </c>
      <c r="V43" s="10" t="s">
        <v>7</v>
      </c>
      <c r="W43" s="13" t="s">
        <v>7</v>
      </c>
      <c r="X43" s="13" t="s">
        <v>7</v>
      </c>
      <c r="Y43" s="10" t="s">
        <v>7</v>
      </c>
      <c r="Z43" s="10" t="s">
        <v>7</v>
      </c>
      <c r="AA43" s="10" t="s">
        <v>7</v>
      </c>
      <c r="AB43" s="10" t="s">
        <v>7</v>
      </c>
      <c r="AC43" s="10" t="s">
        <v>7</v>
      </c>
      <c r="AD43" s="10" t="s">
        <v>7</v>
      </c>
      <c r="AE43" s="10" t="s">
        <v>7</v>
      </c>
      <c r="AF43" s="10" t="s">
        <v>7</v>
      </c>
      <c r="AG43" s="10" t="s">
        <v>7</v>
      </c>
      <c r="AH43" s="12">
        <f>SUM(C43:AG43)</f>
        <v>7.4</v>
      </c>
    </row>
    <row r="44" spans="1:34">
      <c r="A44" s="13">
        <v>2</v>
      </c>
      <c r="B44" s="14" t="s">
        <v>46</v>
      </c>
      <c r="C44" s="13">
        <v>2.4</v>
      </c>
      <c r="D44" s="13">
        <v>2.7</v>
      </c>
      <c r="E44" s="13" t="s">
        <v>7</v>
      </c>
      <c r="F44" s="13" t="s">
        <v>7</v>
      </c>
      <c r="G44" s="13" t="s">
        <v>7</v>
      </c>
      <c r="H44" s="13" t="s">
        <v>7</v>
      </c>
      <c r="I44" s="13" t="s">
        <v>7</v>
      </c>
      <c r="J44" s="13" t="s">
        <v>7</v>
      </c>
      <c r="K44" s="13" t="s">
        <v>7</v>
      </c>
      <c r="L44" s="13" t="s">
        <v>7</v>
      </c>
      <c r="M44" s="13" t="s">
        <v>7</v>
      </c>
      <c r="N44" s="13" t="s">
        <v>7</v>
      </c>
      <c r="O44" s="13" t="s">
        <v>7</v>
      </c>
      <c r="P44" s="13" t="s">
        <v>7</v>
      </c>
      <c r="Q44" s="13" t="s">
        <v>7</v>
      </c>
      <c r="R44" s="13" t="s">
        <v>7</v>
      </c>
      <c r="S44" s="13" t="s">
        <v>7</v>
      </c>
      <c r="T44" s="13" t="s">
        <v>7</v>
      </c>
      <c r="U44" s="13" t="s">
        <v>7</v>
      </c>
      <c r="V44" s="13" t="s">
        <v>7</v>
      </c>
      <c r="W44" s="13" t="s">
        <v>7</v>
      </c>
      <c r="X44" s="13" t="s">
        <v>7</v>
      </c>
      <c r="Y44" s="13" t="s">
        <v>7</v>
      </c>
      <c r="Z44" s="13" t="s">
        <v>7</v>
      </c>
      <c r="AA44" s="13" t="s">
        <v>7</v>
      </c>
      <c r="AB44" s="13" t="s">
        <v>7</v>
      </c>
      <c r="AC44" s="13" t="s">
        <v>7</v>
      </c>
      <c r="AD44" s="13" t="s">
        <v>7</v>
      </c>
      <c r="AE44" s="13" t="s">
        <v>7</v>
      </c>
      <c r="AF44" s="13" t="s">
        <v>7</v>
      </c>
      <c r="AG44" s="13" t="s">
        <v>7</v>
      </c>
      <c r="AH44" s="15">
        <f>SUM(C44:AG44)</f>
        <v>5.0999999999999996</v>
      </c>
    </row>
    <row r="45" spans="1:34">
      <c r="A45" s="196"/>
      <c r="B45" s="197"/>
      <c r="C45" s="197"/>
      <c r="D45" s="197"/>
      <c r="E45" s="197"/>
      <c r="F45" s="197"/>
      <c r="G45" s="197"/>
      <c r="H45" s="197"/>
      <c r="I45" s="197"/>
      <c r="J45" s="197"/>
      <c r="K45" s="197"/>
      <c r="L45" s="197"/>
      <c r="M45" s="197"/>
      <c r="N45" s="197"/>
      <c r="O45" s="197"/>
      <c r="P45" s="197"/>
      <c r="Q45" s="198"/>
      <c r="R45" s="199" t="s">
        <v>47</v>
      </c>
      <c r="S45" s="200"/>
      <c r="T45" s="200"/>
      <c r="U45" s="200"/>
      <c r="V45" s="200"/>
      <c r="W45" s="200"/>
      <c r="X45" s="200"/>
      <c r="Y45" s="200"/>
      <c r="Z45" s="200"/>
      <c r="AA45" s="200"/>
      <c r="AB45" s="200"/>
      <c r="AC45" s="200"/>
      <c r="AD45" s="200"/>
      <c r="AE45" s="200"/>
      <c r="AF45" s="200"/>
      <c r="AG45" s="201"/>
      <c r="AH45" s="36">
        <f>SUM(AH43:AH44)/2</f>
        <v>6.25</v>
      </c>
    </row>
    <row r="46" spans="1:34">
      <c r="A46" s="196"/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97"/>
      <c r="M46" s="197"/>
      <c r="N46" s="197"/>
      <c r="O46" s="197"/>
      <c r="P46" s="197"/>
      <c r="Q46" s="198"/>
      <c r="R46" s="200" t="s">
        <v>48</v>
      </c>
      <c r="S46" s="200"/>
      <c r="T46" s="200"/>
      <c r="U46" s="200"/>
      <c r="V46" s="200"/>
      <c r="W46" s="200"/>
      <c r="X46" s="200"/>
      <c r="Y46" s="200"/>
      <c r="Z46" s="200"/>
      <c r="AA46" s="200"/>
      <c r="AB46" s="200"/>
      <c r="AC46" s="200"/>
      <c r="AD46" s="200"/>
      <c r="AE46" s="200"/>
      <c r="AF46" s="200"/>
      <c r="AG46" s="201"/>
      <c r="AH46" s="36">
        <f>SUM(AH6:AH11,AH14:AH17,AH20:AH22,AH26,AH28:AH32,AH35:AH37,AH40,AH43:AH44)</f>
        <v>152</v>
      </c>
    </row>
    <row r="47" spans="1:34">
      <c r="A47" s="196"/>
      <c r="B47" s="197"/>
      <c r="C47" s="197"/>
      <c r="D47" s="197"/>
      <c r="E47" s="197"/>
      <c r="F47" s="197"/>
      <c r="G47" s="197"/>
      <c r="H47" s="197"/>
      <c r="I47" s="197"/>
      <c r="J47" s="197"/>
      <c r="K47" s="197"/>
      <c r="L47" s="197"/>
      <c r="M47" s="197"/>
      <c r="N47" s="197"/>
      <c r="O47" s="197"/>
      <c r="P47" s="197"/>
      <c r="Q47" s="198"/>
      <c r="R47" s="200" t="s">
        <v>49</v>
      </c>
      <c r="S47" s="200"/>
      <c r="T47" s="200"/>
      <c r="U47" s="200"/>
      <c r="V47" s="200"/>
      <c r="W47" s="200"/>
      <c r="X47" s="200"/>
      <c r="Y47" s="200"/>
      <c r="Z47" s="200"/>
      <c r="AA47" s="200"/>
      <c r="AB47" s="200"/>
      <c r="AC47" s="200"/>
      <c r="AD47" s="200"/>
      <c r="AE47" s="200"/>
      <c r="AF47" s="200"/>
      <c r="AG47" s="201"/>
      <c r="AH47" s="36">
        <f>AH46/26</f>
        <v>5.8461538461538458</v>
      </c>
    </row>
  </sheetData>
  <mergeCells count="18">
    <mergeCell ref="R38:AG38"/>
    <mergeCell ref="A1:Q1"/>
    <mergeCell ref="R1:AH1"/>
    <mergeCell ref="A2:Q2"/>
    <mergeCell ref="R2:AB2"/>
    <mergeCell ref="C3:Q3"/>
    <mergeCell ref="R3:AG3"/>
    <mergeCell ref="R12:AG12"/>
    <mergeCell ref="R18:AG18"/>
    <mergeCell ref="R24:AG24"/>
    <mergeCell ref="A27:AH27"/>
    <mergeCell ref="R33:AG33"/>
    <mergeCell ref="A45:Q45"/>
    <mergeCell ref="R45:AG45"/>
    <mergeCell ref="A46:Q46"/>
    <mergeCell ref="R46:AG46"/>
    <mergeCell ref="A47:Q47"/>
    <mergeCell ref="R47:AG47"/>
  </mergeCells>
  <pageMargins left="0.7" right="0.41" top="0.75" bottom="0.75" header="0.31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G48"/>
  <sheetViews>
    <sheetView topLeftCell="A30" workbookViewId="0">
      <selection activeCell="AF49" sqref="AF49"/>
    </sheetView>
  </sheetViews>
  <sheetFormatPr defaultRowHeight="15"/>
  <cols>
    <col min="1" max="1" width="4.42578125" customWidth="1"/>
    <col min="3" max="17" width="4.7109375" customWidth="1"/>
    <col min="18" max="32" width="5.42578125" customWidth="1"/>
  </cols>
  <sheetData>
    <row r="1" spans="1:33">
      <c r="A1" s="204" t="s">
        <v>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 t="s">
        <v>0</v>
      </c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</row>
    <row r="2" spans="1:33">
      <c r="A2" s="205" t="s">
        <v>51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4" t="s">
        <v>51</v>
      </c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</row>
    <row r="3" spans="1:33" ht="25.5">
      <c r="A3" s="42" t="s">
        <v>1</v>
      </c>
      <c r="B3" s="43" t="s">
        <v>2</v>
      </c>
      <c r="C3" s="219" t="s">
        <v>3</v>
      </c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1"/>
      <c r="R3" s="219" t="s">
        <v>3</v>
      </c>
      <c r="S3" s="220"/>
      <c r="T3" s="220"/>
      <c r="U3" s="220"/>
      <c r="V3" s="220"/>
      <c r="W3" s="220"/>
      <c r="X3" s="220"/>
      <c r="Y3" s="220"/>
      <c r="Z3" s="220"/>
      <c r="AA3" s="220"/>
      <c r="AB3" s="220"/>
      <c r="AC3" s="220"/>
      <c r="AD3" s="220"/>
      <c r="AE3" s="221"/>
      <c r="AF3" s="222" t="s">
        <v>4</v>
      </c>
    </row>
    <row r="4" spans="1:33">
      <c r="A4" s="44"/>
      <c r="B4" s="5"/>
      <c r="C4" s="6">
        <v>1</v>
      </c>
      <c r="D4" s="6">
        <v>2</v>
      </c>
      <c r="E4" s="6">
        <v>3</v>
      </c>
      <c r="F4" s="6">
        <v>4</v>
      </c>
      <c r="G4" s="6">
        <v>5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11</v>
      </c>
      <c r="N4" s="6">
        <v>12</v>
      </c>
      <c r="O4" s="6">
        <v>13</v>
      </c>
      <c r="P4" s="6">
        <v>14</v>
      </c>
      <c r="Q4" s="6">
        <v>15</v>
      </c>
      <c r="R4" s="6">
        <v>16</v>
      </c>
      <c r="S4" s="6">
        <v>17</v>
      </c>
      <c r="T4" s="6">
        <v>18</v>
      </c>
      <c r="U4" s="6">
        <v>19</v>
      </c>
      <c r="V4" s="6">
        <v>20</v>
      </c>
      <c r="W4" s="6">
        <v>21</v>
      </c>
      <c r="X4" s="6">
        <v>22</v>
      </c>
      <c r="Y4" s="6">
        <v>23</v>
      </c>
      <c r="Z4" s="6">
        <v>24</v>
      </c>
      <c r="AA4" s="6">
        <v>25</v>
      </c>
      <c r="AB4" s="6">
        <v>26</v>
      </c>
      <c r="AC4" s="6">
        <v>27</v>
      </c>
      <c r="AD4" s="6">
        <v>28</v>
      </c>
      <c r="AE4" s="6">
        <v>29</v>
      </c>
      <c r="AF4" s="223"/>
    </row>
    <row r="5" spans="1:33">
      <c r="A5" s="18" t="s">
        <v>5</v>
      </c>
      <c r="B5" s="18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20"/>
    </row>
    <row r="6" spans="1:33">
      <c r="A6" s="13">
        <v>1</v>
      </c>
      <c r="B6" s="11" t="s">
        <v>6</v>
      </c>
      <c r="C6" s="10" t="s">
        <v>7</v>
      </c>
      <c r="D6" s="10" t="s">
        <v>7</v>
      </c>
      <c r="E6" s="10" t="s">
        <v>7</v>
      </c>
      <c r="F6" s="10" t="s">
        <v>7</v>
      </c>
      <c r="G6" s="10" t="s">
        <v>7</v>
      </c>
      <c r="H6" s="10" t="s">
        <v>8</v>
      </c>
      <c r="I6" s="10" t="s">
        <v>7</v>
      </c>
      <c r="J6" s="10" t="s">
        <v>7</v>
      </c>
      <c r="K6" s="10"/>
      <c r="L6" s="10" t="s">
        <v>7</v>
      </c>
      <c r="M6" s="10" t="s">
        <v>7</v>
      </c>
      <c r="N6" s="10" t="s">
        <v>7</v>
      </c>
      <c r="O6" s="10" t="s">
        <v>7</v>
      </c>
      <c r="P6" s="10" t="s">
        <v>7</v>
      </c>
      <c r="Q6" s="10" t="s">
        <v>7</v>
      </c>
      <c r="R6" s="10" t="s">
        <v>7</v>
      </c>
      <c r="S6" s="10" t="s">
        <v>7</v>
      </c>
      <c r="T6" s="10" t="s">
        <v>7</v>
      </c>
      <c r="U6" s="13" t="s">
        <v>7</v>
      </c>
      <c r="V6" s="13" t="s">
        <v>7</v>
      </c>
      <c r="W6" s="13" t="s">
        <v>7</v>
      </c>
      <c r="X6" s="10" t="s">
        <v>7</v>
      </c>
      <c r="Y6" s="10"/>
      <c r="Z6" s="13" t="s">
        <v>7</v>
      </c>
      <c r="AA6" s="10" t="s">
        <v>7</v>
      </c>
      <c r="AB6" s="38">
        <v>10</v>
      </c>
      <c r="AC6" s="10" t="s">
        <v>7</v>
      </c>
      <c r="AD6" s="10" t="s">
        <v>7</v>
      </c>
      <c r="AE6" s="10" t="s">
        <v>7</v>
      </c>
      <c r="AF6" s="38">
        <f t="shared" ref="AF6" si="0">SUM(U6:AE6)</f>
        <v>10</v>
      </c>
    </row>
    <row r="7" spans="1:33">
      <c r="A7" s="13">
        <v>2</v>
      </c>
      <c r="B7" s="14" t="s">
        <v>9</v>
      </c>
      <c r="C7" s="13" t="s">
        <v>8</v>
      </c>
      <c r="D7" s="13" t="s">
        <v>10</v>
      </c>
      <c r="E7" s="13" t="s">
        <v>8</v>
      </c>
      <c r="F7" s="13" t="s">
        <v>8</v>
      </c>
      <c r="G7" s="13" t="s">
        <v>8</v>
      </c>
      <c r="H7" s="13" t="s">
        <v>8</v>
      </c>
      <c r="I7" s="13" t="s">
        <v>8</v>
      </c>
      <c r="J7" s="13" t="s">
        <v>7</v>
      </c>
      <c r="K7" s="13" t="s">
        <v>7</v>
      </c>
      <c r="L7" s="13" t="s">
        <v>7</v>
      </c>
      <c r="M7" s="13" t="s">
        <v>7</v>
      </c>
      <c r="N7" s="13" t="s">
        <v>7</v>
      </c>
      <c r="O7" s="13" t="s">
        <v>7</v>
      </c>
      <c r="P7" s="13" t="s">
        <v>7</v>
      </c>
      <c r="Q7" s="13" t="s">
        <v>7</v>
      </c>
      <c r="R7" s="13" t="s">
        <v>7</v>
      </c>
      <c r="S7" s="13" t="s">
        <v>7</v>
      </c>
      <c r="T7" s="13" t="s">
        <v>7</v>
      </c>
      <c r="U7" s="13" t="s">
        <v>7</v>
      </c>
      <c r="V7" s="13" t="s">
        <v>7</v>
      </c>
      <c r="W7" s="13" t="s">
        <v>7</v>
      </c>
      <c r="X7" s="13"/>
      <c r="Y7" s="37"/>
      <c r="Z7" s="13" t="s">
        <v>7</v>
      </c>
      <c r="AA7" s="13" t="s">
        <v>7</v>
      </c>
      <c r="AB7" s="37">
        <v>3</v>
      </c>
      <c r="AC7" s="13" t="s">
        <v>7</v>
      </c>
      <c r="AD7" s="13" t="s">
        <v>7</v>
      </c>
      <c r="AE7" s="13" t="s">
        <v>7</v>
      </c>
      <c r="AF7" s="37">
        <f>SUM(N7:AE7)</f>
        <v>3</v>
      </c>
    </row>
    <row r="8" spans="1:33">
      <c r="A8" s="13">
        <v>3</v>
      </c>
      <c r="B8" s="14" t="s">
        <v>11</v>
      </c>
      <c r="C8" s="13" t="s">
        <v>8</v>
      </c>
      <c r="D8" s="13" t="s">
        <v>8</v>
      </c>
      <c r="E8" s="13" t="s">
        <v>8</v>
      </c>
      <c r="F8" s="13" t="s">
        <v>8</v>
      </c>
      <c r="G8" s="13" t="s">
        <v>8</v>
      </c>
      <c r="H8" s="13" t="s">
        <v>8</v>
      </c>
      <c r="I8" s="13" t="s">
        <v>8</v>
      </c>
      <c r="J8" s="13" t="s">
        <v>7</v>
      </c>
      <c r="K8" s="13" t="s">
        <v>7</v>
      </c>
      <c r="L8" s="13" t="s">
        <v>7</v>
      </c>
      <c r="M8" s="13" t="s">
        <v>7</v>
      </c>
      <c r="N8" s="13" t="s">
        <v>7</v>
      </c>
      <c r="O8" s="13" t="s">
        <v>7</v>
      </c>
      <c r="P8" s="13" t="s">
        <v>7</v>
      </c>
      <c r="Q8" s="13" t="s">
        <v>7</v>
      </c>
      <c r="R8" s="13" t="s">
        <v>7</v>
      </c>
      <c r="S8" s="13"/>
      <c r="T8" s="13" t="s">
        <v>7</v>
      </c>
      <c r="U8" s="13" t="s">
        <v>7</v>
      </c>
      <c r="V8" s="13" t="s">
        <v>7</v>
      </c>
      <c r="W8" s="13" t="s">
        <v>7</v>
      </c>
      <c r="X8" s="13" t="s">
        <v>7</v>
      </c>
      <c r="Y8" s="37"/>
      <c r="Z8" s="13" t="s">
        <v>7</v>
      </c>
      <c r="AA8" s="13" t="s">
        <v>7</v>
      </c>
      <c r="AB8" s="10">
        <v>14.4</v>
      </c>
      <c r="AC8" s="13" t="s">
        <v>7</v>
      </c>
      <c r="AD8" s="13" t="s">
        <v>7</v>
      </c>
      <c r="AE8" s="13" t="s">
        <v>7</v>
      </c>
      <c r="AF8" s="37">
        <f>SUM(N8:AE8)</f>
        <v>14.4</v>
      </c>
    </row>
    <row r="9" spans="1:33">
      <c r="A9" s="13">
        <v>4</v>
      </c>
      <c r="B9" s="14" t="s">
        <v>12</v>
      </c>
      <c r="C9" s="13" t="s">
        <v>8</v>
      </c>
      <c r="D9" s="13" t="s">
        <v>8</v>
      </c>
      <c r="E9" s="13" t="s">
        <v>8</v>
      </c>
      <c r="F9" s="13" t="s">
        <v>8</v>
      </c>
      <c r="G9" s="13" t="s">
        <v>8</v>
      </c>
      <c r="H9" s="13" t="s">
        <v>8</v>
      </c>
      <c r="I9" s="13" t="s">
        <v>8</v>
      </c>
      <c r="J9" s="13" t="s">
        <v>7</v>
      </c>
      <c r="K9" s="13" t="s">
        <v>7</v>
      </c>
      <c r="L9" s="13" t="s">
        <v>7</v>
      </c>
      <c r="M9" s="13" t="s">
        <v>7</v>
      </c>
      <c r="N9" s="13" t="s">
        <v>7</v>
      </c>
      <c r="O9" s="13" t="s">
        <v>7</v>
      </c>
      <c r="P9" s="13" t="s">
        <v>7</v>
      </c>
      <c r="Q9" s="13" t="s">
        <v>7</v>
      </c>
      <c r="R9" s="13" t="s">
        <v>7</v>
      </c>
      <c r="S9" s="13" t="s">
        <v>7</v>
      </c>
      <c r="T9" s="13" t="s">
        <v>7</v>
      </c>
      <c r="U9" s="13" t="s">
        <v>7</v>
      </c>
      <c r="V9" s="13" t="s">
        <v>7</v>
      </c>
      <c r="W9" s="13" t="s">
        <v>7</v>
      </c>
      <c r="X9" s="13" t="s">
        <v>7</v>
      </c>
      <c r="Y9" s="13"/>
      <c r="Z9" s="13" t="s">
        <v>7</v>
      </c>
      <c r="AA9" s="13" t="s">
        <v>7</v>
      </c>
      <c r="AB9" s="13">
        <v>10.6</v>
      </c>
      <c r="AC9" s="13" t="s">
        <v>7</v>
      </c>
      <c r="AD9" s="13" t="s">
        <v>7</v>
      </c>
      <c r="AE9" s="13" t="s">
        <v>7</v>
      </c>
      <c r="AF9" s="37">
        <f>SUM(N9:AE9)</f>
        <v>10.6</v>
      </c>
    </row>
    <row r="10" spans="1:33">
      <c r="A10" s="13">
        <v>5</v>
      </c>
      <c r="B10" s="14" t="s">
        <v>13</v>
      </c>
      <c r="C10" s="13" t="s">
        <v>8</v>
      </c>
      <c r="D10" s="13" t="s">
        <v>8</v>
      </c>
      <c r="E10" s="13" t="s">
        <v>8</v>
      </c>
      <c r="F10" s="13" t="s">
        <v>8</v>
      </c>
      <c r="G10" s="13" t="s">
        <v>10</v>
      </c>
      <c r="H10" s="13" t="s">
        <v>8</v>
      </c>
      <c r="I10" s="13" t="s">
        <v>8</v>
      </c>
      <c r="J10" s="13" t="s">
        <v>7</v>
      </c>
      <c r="K10" s="13" t="s">
        <v>7</v>
      </c>
      <c r="L10" s="13" t="s">
        <v>7</v>
      </c>
      <c r="M10" s="13" t="s">
        <v>7</v>
      </c>
      <c r="N10" s="13" t="s">
        <v>7</v>
      </c>
      <c r="O10" s="13" t="s">
        <v>8</v>
      </c>
      <c r="P10" s="13" t="s">
        <v>8</v>
      </c>
      <c r="Q10" s="13" t="s">
        <v>8</v>
      </c>
      <c r="R10" s="13" t="s">
        <v>7</v>
      </c>
      <c r="S10" s="13" t="s">
        <v>7</v>
      </c>
      <c r="T10" s="13" t="s">
        <v>7</v>
      </c>
      <c r="U10" s="13" t="s">
        <v>7</v>
      </c>
      <c r="V10" s="13" t="s">
        <v>7</v>
      </c>
      <c r="W10" s="13" t="s">
        <v>7</v>
      </c>
      <c r="X10" s="13" t="s">
        <v>7</v>
      </c>
      <c r="Y10" s="37"/>
      <c r="Z10" s="13" t="s">
        <v>7</v>
      </c>
      <c r="AA10" s="13" t="s">
        <v>7</v>
      </c>
      <c r="AB10" s="13">
        <v>5.3</v>
      </c>
      <c r="AC10" s="13" t="s">
        <v>7</v>
      </c>
      <c r="AD10" s="13" t="s">
        <v>7</v>
      </c>
      <c r="AE10" s="13" t="s">
        <v>7</v>
      </c>
      <c r="AF10" s="37">
        <f>SUM(M10:AE10)</f>
        <v>5.3</v>
      </c>
    </row>
    <row r="11" spans="1:33">
      <c r="A11" s="13">
        <v>6</v>
      </c>
      <c r="B11" s="14" t="s">
        <v>14</v>
      </c>
      <c r="C11" s="13" t="s">
        <v>8</v>
      </c>
      <c r="D11" s="13" t="s">
        <v>8</v>
      </c>
      <c r="E11" s="13" t="s">
        <v>8</v>
      </c>
      <c r="F11" s="13" t="s">
        <v>8</v>
      </c>
      <c r="G11" s="13" t="s">
        <v>8</v>
      </c>
      <c r="H11" s="13" t="s">
        <v>8</v>
      </c>
      <c r="I11" s="13" t="s">
        <v>8</v>
      </c>
      <c r="J11" s="13" t="s">
        <v>7</v>
      </c>
      <c r="K11" s="13" t="s">
        <v>7</v>
      </c>
      <c r="L11" s="13" t="s">
        <v>7</v>
      </c>
      <c r="M11" s="13" t="s">
        <v>7</v>
      </c>
      <c r="N11" s="13" t="s">
        <v>7</v>
      </c>
      <c r="O11" s="13" t="s">
        <v>7</v>
      </c>
      <c r="P11" s="13" t="s">
        <v>7</v>
      </c>
      <c r="Q11" s="13" t="s">
        <v>7</v>
      </c>
      <c r="R11" s="13" t="s">
        <v>7</v>
      </c>
      <c r="S11" s="13" t="s">
        <v>7</v>
      </c>
      <c r="T11" s="13" t="s">
        <v>7</v>
      </c>
      <c r="U11" s="13" t="s">
        <v>7</v>
      </c>
      <c r="V11" s="13" t="s">
        <v>7</v>
      </c>
      <c r="W11" s="13" t="s">
        <v>7</v>
      </c>
      <c r="X11" s="13" t="s">
        <v>7</v>
      </c>
      <c r="Y11" s="37"/>
      <c r="Z11" s="13" t="s">
        <v>7</v>
      </c>
      <c r="AA11" s="13" t="s">
        <v>7</v>
      </c>
      <c r="AB11" s="13">
        <v>3.2</v>
      </c>
      <c r="AC11" s="13" t="s">
        <v>7</v>
      </c>
      <c r="AD11" s="13" t="s">
        <v>7</v>
      </c>
      <c r="AE11" s="13" t="s">
        <v>7</v>
      </c>
      <c r="AF11" s="37">
        <f>SUM(N11:AE11)</f>
        <v>3.2</v>
      </c>
    </row>
    <row r="12" spans="1:33">
      <c r="A12" s="196"/>
      <c r="B12" s="197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12"/>
      <c r="P12" s="212"/>
      <c r="Q12" s="213"/>
      <c r="R12" s="218" t="s">
        <v>15</v>
      </c>
      <c r="S12" s="202"/>
      <c r="T12" s="202"/>
      <c r="U12" s="202"/>
      <c r="V12" s="202"/>
      <c r="W12" s="202"/>
      <c r="X12" s="202"/>
      <c r="Y12" s="202"/>
      <c r="Z12" s="202"/>
      <c r="AA12" s="202"/>
      <c r="AB12" s="202"/>
      <c r="AC12" s="202"/>
      <c r="AD12" s="202"/>
      <c r="AE12" s="203"/>
      <c r="AF12" s="45">
        <f>SUM(AF6:AF11)/6</f>
        <v>7.75</v>
      </c>
    </row>
    <row r="13" spans="1:33">
      <c r="A13" s="14" t="s">
        <v>16</v>
      </c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</row>
    <row r="14" spans="1:33">
      <c r="A14" s="13">
        <v>1</v>
      </c>
      <c r="B14" s="14" t="s">
        <v>17</v>
      </c>
      <c r="C14" s="13" t="s">
        <v>8</v>
      </c>
      <c r="D14" s="13" t="s">
        <v>8</v>
      </c>
      <c r="E14" s="13" t="s">
        <v>8</v>
      </c>
      <c r="F14" s="13" t="s">
        <v>8</v>
      </c>
      <c r="G14" s="13" t="s">
        <v>7</v>
      </c>
      <c r="H14" s="13" t="s">
        <v>7</v>
      </c>
      <c r="I14" s="13" t="s">
        <v>7</v>
      </c>
      <c r="J14" s="13" t="s">
        <v>7</v>
      </c>
      <c r="K14" s="13" t="s">
        <v>7</v>
      </c>
      <c r="L14" s="13" t="s">
        <v>7</v>
      </c>
      <c r="M14" s="13" t="s">
        <v>7</v>
      </c>
      <c r="N14" s="13" t="s">
        <v>7</v>
      </c>
      <c r="O14" s="13" t="s">
        <v>7</v>
      </c>
      <c r="P14" s="13" t="s">
        <v>7</v>
      </c>
      <c r="Q14" s="13" t="s">
        <v>8</v>
      </c>
      <c r="R14" s="13" t="s">
        <v>7</v>
      </c>
      <c r="S14" s="13" t="s">
        <v>7</v>
      </c>
      <c r="T14" s="13" t="s">
        <v>8</v>
      </c>
      <c r="U14" s="13" t="s">
        <v>7</v>
      </c>
      <c r="V14" s="13" t="s">
        <v>8</v>
      </c>
      <c r="W14" s="13" t="s">
        <v>7</v>
      </c>
      <c r="X14" s="13" t="s">
        <v>8</v>
      </c>
      <c r="Y14" s="13"/>
      <c r="Z14" s="13" t="s">
        <v>8</v>
      </c>
      <c r="AA14" s="13" t="s">
        <v>8</v>
      </c>
      <c r="AB14" s="37">
        <v>4</v>
      </c>
      <c r="AC14" s="13" t="s">
        <v>8</v>
      </c>
      <c r="AD14" s="13" t="s">
        <v>8</v>
      </c>
      <c r="AE14" s="13" t="s">
        <v>7</v>
      </c>
      <c r="AF14" s="37">
        <f>SUM(N14:AE14)</f>
        <v>4</v>
      </c>
    </row>
    <row r="15" spans="1:33">
      <c r="A15" s="13">
        <v>2</v>
      </c>
      <c r="B15" s="14" t="s">
        <v>18</v>
      </c>
      <c r="C15" s="13" t="s">
        <v>8</v>
      </c>
      <c r="D15" s="13" t="s">
        <v>8</v>
      </c>
      <c r="E15" s="13" t="s">
        <v>8</v>
      </c>
      <c r="F15" s="13" t="s">
        <v>8</v>
      </c>
      <c r="G15" s="13" t="s">
        <v>7</v>
      </c>
      <c r="H15" s="13" t="s">
        <v>7</v>
      </c>
      <c r="I15" s="13" t="s">
        <v>7</v>
      </c>
      <c r="J15" s="13" t="s">
        <v>7</v>
      </c>
      <c r="K15" s="13" t="s">
        <v>7</v>
      </c>
      <c r="L15" s="13" t="s">
        <v>7</v>
      </c>
      <c r="M15" s="13" t="s">
        <v>7</v>
      </c>
      <c r="N15" s="13" t="s">
        <v>7</v>
      </c>
      <c r="O15" s="13" t="s">
        <v>7</v>
      </c>
      <c r="P15" s="13" t="s">
        <v>7</v>
      </c>
      <c r="Q15" s="13" t="s">
        <v>8</v>
      </c>
      <c r="R15" s="13" t="s">
        <v>7</v>
      </c>
      <c r="S15" s="13" t="s">
        <v>7</v>
      </c>
      <c r="T15" s="13" t="s">
        <v>8</v>
      </c>
      <c r="U15" s="13" t="s">
        <v>8</v>
      </c>
      <c r="V15" s="13" t="s">
        <v>8</v>
      </c>
      <c r="W15" s="13" t="s">
        <v>8</v>
      </c>
      <c r="X15" s="13" t="s">
        <v>7</v>
      </c>
      <c r="Y15" s="13"/>
      <c r="Z15" s="13" t="s">
        <v>8</v>
      </c>
      <c r="AA15" s="13" t="s">
        <v>8</v>
      </c>
      <c r="AB15" s="37" t="s">
        <v>8</v>
      </c>
      <c r="AC15" s="13" t="s">
        <v>8</v>
      </c>
      <c r="AD15" s="13" t="s">
        <v>8</v>
      </c>
      <c r="AE15" s="13" t="s">
        <v>7</v>
      </c>
      <c r="AF15" s="37">
        <f>SUM(N15:AE15)</f>
        <v>0</v>
      </c>
    </row>
    <row r="16" spans="1:33">
      <c r="A16" s="13">
        <v>3</v>
      </c>
      <c r="B16" s="14" t="s">
        <v>19</v>
      </c>
      <c r="C16" s="13" t="s">
        <v>8</v>
      </c>
      <c r="D16" s="13" t="s">
        <v>8</v>
      </c>
      <c r="E16" s="13" t="s">
        <v>8</v>
      </c>
      <c r="F16" s="13" t="s">
        <v>8</v>
      </c>
      <c r="G16" s="13" t="s">
        <v>7</v>
      </c>
      <c r="H16" s="13" t="s">
        <v>7</v>
      </c>
      <c r="I16" s="13" t="s">
        <v>7</v>
      </c>
      <c r="J16" s="13" t="s">
        <v>7</v>
      </c>
      <c r="K16" s="13" t="s">
        <v>7</v>
      </c>
      <c r="L16" s="13" t="s">
        <v>7</v>
      </c>
      <c r="M16" s="13" t="s">
        <v>7</v>
      </c>
      <c r="N16" s="13" t="s">
        <v>7</v>
      </c>
      <c r="O16" s="13" t="s">
        <v>7</v>
      </c>
      <c r="P16" s="13" t="s">
        <v>7</v>
      </c>
      <c r="Q16" s="13" t="s">
        <v>8</v>
      </c>
      <c r="R16" s="13" t="s">
        <v>7</v>
      </c>
      <c r="S16" s="13" t="s">
        <v>7</v>
      </c>
      <c r="T16" s="13" t="s">
        <v>8</v>
      </c>
      <c r="U16" s="13" t="s">
        <v>8</v>
      </c>
      <c r="V16" s="13" t="s">
        <v>8</v>
      </c>
      <c r="W16" s="13" t="s">
        <v>8</v>
      </c>
      <c r="X16" s="13" t="s">
        <v>7</v>
      </c>
      <c r="Y16" s="13"/>
      <c r="Z16" s="13" t="s">
        <v>8</v>
      </c>
      <c r="AA16" s="13" t="s">
        <v>8</v>
      </c>
      <c r="AB16" s="37">
        <v>4</v>
      </c>
      <c r="AC16" s="13" t="s">
        <v>8</v>
      </c>
      <c r="AD16" s="13" t="s">
        <v>8</v>
      </c>
      <c r="AE16" s="13" t="s">
        <v>7</v>
      </c>
      <c r="AF16" s="37">
        <f>SUM(N16:AE16)</f>
        <v>4</v>
      </c>
    </row>
    <row r="17" spans="1:32">
      <c r="A17" s="13">
        <v>4</v>
      </c>
      <c r="B17" s="14" t="s">
        <v>20</v>
      </c>
      <c r="C17" s="13"/>
      <c r="D17" s="13" t="s">
        <v>7</v>
      </c>
      <c r="E17" s="13" t="s">
        <v>7</v>
      </c>
      <c r="F17" s="13" t="s">
        <v>7</v>
      </c>
      <c r="G17" s="13" t="s">
        <v>7</v>
      </c>
      <c r="H17" s="13" t="s">
        <v>7</v>
      </c>
      <c r="I17" s="13" t="s">
        <v>7</v>
      </c>
      <c r="J17" s="13" t="s">
        <v>7</v>
      </c>
      <c r="K17" s="13" t="s">
        <v>7</v>
      </c>
      <c r="L17" s="13" t="s">
        <v>7</v>
      </c>
      <c r="M17" s="13" t="s">
        <v>7</v>
      </c>
      <c r="N17" s="13" t="s">
        <v>7</v>
      </c>
      <c r="O17" s="13" t="s">
        <v>7</v>
      </c>
      <c r="P17" s="13" t="s">
        <v>7</v>
      </c>
      <c r="Q17" s="13" t="s">
        <v>7</v>
      </c>
      <c r="R17" s="13" t="s">
        <v>7</v>
      </c>
      <c r="S17" s="13" t="s">
        <v>7</v>
      </c>
      <c r="T17" s="13" t="s">
        <v>7</v>
      </c>
      <c r="U17" s="13" t="s">
        <v>7</v>
      </c>
      <c r="V17" s="13" t="s">
        <v>7</v>
      </c>
      <c r="W17" s="13" t="s">
        <v>7</v>
      </c>
      <c r="X17" s="13" t="s">
        <v>7</v>
      </c>
      <c r="Y17" s="13"/>
      <c r="Z17" s="13" t="s">
        <v>7</v>
      </c>
      <c r="AA17" s="13" t="s">
        <v>7</v>
      </c>
      <c r="AB17" s="37">
        <v>3.2</v>
      </c>
      <c r="AC17" s="13" t="s">
        <v>7</v>
      </c>
      <c r="AD17" s="13" t="s">
        <v>7</v>
      </c>
      <c r="AE17" s="13" t="s">
        <v>7</v>
      </c>
      <c r="AF17" s="37">
        <f>SUM(U17:AE17)</f>
        <v>3.2</v>
      </c>
    </row>
    <row r="18" spans="1:32">
      <c r="A18" s="214"/>
      <c r="B18" s="212"/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3"/>
      <c r="R18" s="218" t="s">
        <v>21</v>
      </c>
      <c r="S18" s="202"/>
      <c r="T18" s="202"/>
      <c r="U18" s="202"/>
      <c r="V18" s="202"/>
      <c r="W18" s="202"/>
      <c r="X18" s="202"/>
      <c r="Y18" s="202"/>
      <c r="Z18" s="202"/>
      <c r="AA18" s="202"/>
      <c r="AB18" s="202"/>
      <c r="AC18" s="202"/>
      <c r="AD18" s="202"/>
      <c r="AE18" s="203"/>
      <c r="AF18" s="46">
        <f>SUM(AF14:AF17)/4</f>
        <v>2.8</v>
      </c>
    </row>
    <row r="19" spans="1:32">
      <c r="A19" s="18" t="s">
        <v>22</v>
      </c>
      <c r="B19" s="19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1"/>
    </row>
    <row r="20" spans="1:32">
      <c r="A20" s="10">
        <v>1</v>
      </c>
      <c r="B20" s="11" t="s">
        <v>23</v>
      </c>
      <c r="C20" s="10" t="s">
        <v>7</v>
      </c>
      <c r="D20" s="10" t="s">
        <v>7</v>
      </c>
      <c r="E20" s="10" t="s">
        <v>7</v>
      </c>
      <c r="F20" s="10" t="s">
        <v>7</v>
      </c>
      <c r="G20" s="10" t="s">
        <v>7</v>
      </c>
      <c r="H20" s="10" t="s">
        <v>7</v>
      </c>
      <c r="I20" s="10" t="s">
        <v>7</v>
      </c>
      <c r="J20" s="10" t="s">
        <v>7</v>
      </c>
      <c r="K20" s="13" t="s">
        <v>7</v>
      </c>
      <c r="L20" s="13" t="s">
        <v>7</v>
      </c>
      <c r="M20" s="13" t="s">
        <v>7</v>
      </c>
      <c r="N20" s="13" t="s">
        <v>7</v>
      </c>
      <c r="O20" s="10"/>
      <c r="P20" s="10" t="s">
        <v>7</v>
      </c>
      <c r="Q20" s="10" t="s">
        <v>7</v>
      </c>
      <c r="R20" s="10" t="s">
        <v>7</v>
      </c>
      <c r="S20" s="10" t="s">
        <v>7</v>
      </c>
      <c r="T20" s="10" t="s">
        <v>7</v>
      </c>
      <c r="U20" s="10" t="s">
        <v>7</v>
      </c>
      <c r="V20" s="10" t="s">
        <v>7</v>
      </c>
      <c r="W20" s="13" t="s">
        <v>7</v>
      </c>
      <c r="X20" s="13" t="s">
        <v>7</v>
      </c>
      <c r="Y20" s="13" t="s">
        <v>7</v>
      </c>
      <c r="Z20" s="13" t="s">
        <v>7</v>
      </c>
      <c r="AA20" s="10">
        <v>9.1999999999999993</v>
      </c>
      <c r="AB20" s="10" t="s">
        <v>7</v>
      </c>
      <c r="AC20" s="10" t="s">
        <v>7</v>
      </c>
      <c r="AD20" s="10" t="s">
        <v>7</v>
      </c>
      <c r="AE20" s="10" t="s">
        <v>7</v>
      </c>
      <c r="AF20" s="10">
        <f>SUM(N20:AE20)</f>
        <v>9.1999999999999993</v>
      </c>
    </row>
    <row r="21" spans="1:32">
      <c r="A21" s="13">
        <v>2</v>
      </c>
      <c r="B21" s="14" t="s">
        <v>24</v>
      </c>
      <c r="C21" s="13" t="s">
        <v>7</v>
      </c>
      <c r="D21" s="13" t="s">
        <v>7</v>
      </c>
      <c r="E21" s="13" t="s">
        <v>8</v>
      </c>
      <c r="F21" s="13" t="s">
        <v>7</v>
      </c>
      <c r="G21" s="13" t="s">
        <v>7</v>
      </c>
      <c r="H21" s="13" t="s">
        <v>7</v>
      </c>
      <c r="I21" s="13" t="s">
        <v>7</v>
      </c>
      <c r="J21" s="13" t="s">
        <v>7</v>
      </c>
      <c r="K21" s="13" t="s">
        <v>7</v>
      </c>
      <c r="L21" s="13" t="s">
        <v>7</v>
      </c>
      <c r="M21" s="13" t="s">
        <v>7</v>
      </c>
      <c r="N21" s="13" t="s">
        <v>7</v>
      </c>
      <c r="O21" s="13" t="s">
        <v>7</v>
      </c>
      <c r="P21" s="13" t="s">
        <v>7</v>
      </c>
      <c r="Q21" s="13" t="s">
        <v>7</v>
      </c>
      <c r="R21" s="13" t="s">
        <v>7</v>
      </c>
      <c r="S21" s="13" t="s">
        <v>7</v>
      </c>
      <c r="T21" s="13" t="s">
        <v>7</v>
      </c>
      <c r="U21" s="13" t="s">
        <v>7</v>
      </c>
      <c r="V21" s="13" t="s">
        <v>7</v>
      </c>
      <c r="W21" s="13" t="s">
        <v>7</v>
      </c>
      <c r="X21" s="13" t="s">
        <v>7</v>
      </c>
      <c r="Y21" s="13" t="s">
        <v>7</v>
      </c>
      <c r="Z21" s="13">
        <v>1.4</v>
      </c>
      <c r="AA21" s="13" t="s">
        <v>7</v>
      </c>
      <c r="AB21" s="13" t="s">
        <v>7</v>
      </c>
      <c r="AC21" s="13" t="s">
        <v>7</v>
      </c>
      <c r="AD21" s="13" t="s">
        <v>8</v>
      </c>
      <c r="AE21" s="13" t="s">
        <v>7</v>
      </c>
      <c r="AF21" s="37">
        <f>SUM(L21:AE21)</f>
        <v>1.4</v>
      </c>
    </row>
    <row r="22" spans="1:32">
      <c r="A22" s="13">
        <v>3</v>
      </c>
      <c r="B22" s="14" t="s">
        <v>25</v>
      </c>
      <c r="C22" s="13" t="s">
        <v>7</v>
      </c>
      <c r="D22" s="13" t="s">
        <v>7</v>
      </c>
      <c r="E22" s="13" t="s">
        <v>7</v>
      </c>
      <c r="F22" s="13" t="s">
        <v>7</v>
      </c>
      <c r="G22" s="13" t="s">
        <v>7</v>
      </c>
      <c r="H22" s="13" t="s">
        <v>7</v>
      </c>
      <c r="I22" s="13" t="s">
        <v>7</v>
      </c>
      <c r="J22" s="13" t="s">
        <v>7</v>
      </c>
      <c r="K22" s="13" t="s">
        <v>7</v>
      </c>
      <c r="L22" s="13" t="s">
        <v>7</v>
      </c>
      <c r="M22" s="13" t="s">
        <v>7</v>
      </c>
      <c r="N22" s="13" t="s">
        <v>7</v>
      </c>
      <c r="O22" s="13" t="s">
        <v>7</v>
      </c>
      <c r="P22" s="13" t="s">
        <v>7</v>
      </c>
      <c r="Q22" s="13" t="s">
        <v>7</v>
      </c>
      <c r="R22" s="13" t="s">
        <v>7</v>
      </c>
      <c r="S22" s="13" t="s">
        <v>7</v>
      </c>
      <c r="T22" s="13" t="s">
        <v>7</v>
      </c>
      <c r="U22" s="13"/>
      <c r="V22" s="13" t="s">
        <v>7</v>
      </c>
      <c r="W22" s="13" t="s">
        <v>7</v>
      </c>
      <c r="X22" s="13" t="s">
        <v>7</v>
      </c>
      <c r="Y22" s="13" t="s">
        <v>7</v>
      </c>
      <c r="Z22" s="13" t="s">
        <v>7</v>
      </c>
      <c r="AA22" s="13" t="s">
        <v>7</v>
      </c>
      <c r="AB22" s="13" t="s">
        <v>7</v>
      </c>
      <c r="AC22" s="37">
        <v>21</v>
      </c>
      <c r="AD22" s="13" t="s">
        <v>7</v>
      </c>
      <c r="AE22" s="13" t="s">
        <v>7</v>
      </c>
      <c r="AF22" s="37">
        <f>SUM(K22:AE22)</f>
        <v>21</v>
      </c>
    </row>
    <row r="23" spans="1:32">
      <c r="A23" s="39">
        <v>4</v>
      </c>
      <c r="B23" s="14" t="s">
        <v>26</v>
      </c>
      <c r="C23" s="13" t="s">
        <v>7</v>
      </c>
      <c r="D23" s="13" t="s">
        <v>7</v>
      </c>
      <c r="E23" s="13" t="s">
        <v>7</v>
      </c>
      <c r="F23" s="13" t="s">
        <v>7</v>
      </c>
      <c r="G23" s="13" t="s">
        <v>7</v>
      </c>
      <c r="H23" s="13" t="s">
        <v>7</v>
      </c>
      <c r="I23" s="13" t="s">
        <v>7</v>
      </c>
      <c r="J23" s="13" t="s">
        <v>7</v>
      </c>
      <c r="K23" s="13" t="s">
        <v>7</v>
      </c>
      <c r="L23" s="13" t="s">
        <v>7</v>
      </c>
      <c r="M23" s="13" t="s">
        <v>7</v>
      </c>
      <c r="N23" s="13" t="s">
        <v>7</v>
      </c>
      <c r="O23" s="13" t="s">
        <v>7</v>
      </c>
      <c r="P23" s="13" t="s">
        <v>7</v>
      </c>
      <c r="Q23" s="13" t="s">
        <v>7</v>
      </c>
      <c r="R23" s="13" t="s">
        <v>7</v>
      </c>
      <c r="S23" s="13" t="s">
        <v>7</v>
      </c>
      <c r="T23" s="13" t="s">
        <v>7</v>
      </c>
      <c r="U23" s="13" t="s">
        <v>7</v>
      </c>
      <c r="V23" s="13" t="s">
        <v>7</v>
      </c>
      <c r="W23" s="13" t="s">
        <v>7</v>
      </c>
      <c r="X23" s="13" t="s">
        <v>7</v>
      </c>
      <c r="Y23" s="13" t="s">
        <v>7</v>
      </c>
      <c r="Z23" s="13" t="s">
        <v>7</v>
      </c>
      <c r="AA23" s="13" t="s">
        <v>7</v>
      </c>
      <c r="AB23" s="13" t="s">
        <v>7</v>
      </c>
      <c r="AC23" s="13">
        <v>4.7</v>
      </c>
      <c r="AD23" s="13" t="s">
        <v>7</v>
      </c>
      <c r="AE23" s="13" t="s">
        <v>7</v>
      </c>
      <c r="AF23" s="13">
        <f>SUM(K23:AE23)</f>
        <v>4.7</v>
      </c>
    </row>
    <row r="24" spans="1:32">
      <c r="A24" s="196"/>
      <c r="B24" s="212"/>
      <c r="C24" s="212"/>
      <c r="D24" s="212"/>
      <c r="E24" s="212"/>
      <c r="F24" s="212"/>
      <c r="G24" s="212"/>
      <c r="H24" s="212"/>
      <c r="I24" s="212"/>
      <c r="J24" s="212"/>
      <c r="K24" s="212"/>
      <c r="L24" s="212"/>
      <c r="M24" s="212"/>
      <c r="N24" s="212"/>
      <c r="O24" s="212"/>
      <c r="P24" s="212"/>
      <c r="Q24" s="213"/>
      <c r="R24" s="218" t="s">
        <v>27</v>
      </c>
      <c r="S24" s="202"/>
      <c r="T24" s="202"/>
      <c r="U24" s="202"/>
      <c r="V24" s="202"/>
      <c r="W24" s="202"/>
      <c r="X24" s="202"/>
      <c r="Y24" s="202"/>
      <c r="Z24" s="202"/>
      <c r="AA24" s="202"/>
      <c r="AB24" s="202"/>
      <c r="AC24" s="202"/>
      <c r="AD24" s="202"/>
      <c r="AE24" s="203"/>
      <c r="AF24" s="46">
        <f>SUM(AF20:AF23)/4</f>
        <v>9.0750000000000011</v>
      </c>
    </row>
    <row r="25" spans="1:32">
      <c r="A25" s="18" t="s">
        <v>28</v>
      </c>
      <c r="B25" s="18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20"/>
    </row>
    <row r="26" spans="1:32">
      <c r="A26" s="13">
        <v>1</v>
      </c>
      <c r="B26" s="11" t="s">
        <v>29</v>
      </c>
      <c r="C26" s="10" t="s">
        <v>7</v>
      </c>
      <c r="D26" s="10" t="s">
        <v>7</v>
      </c>
      <c r="E26" s="10" t="s">
        <v>7</v>
      </c>
      <c r="F26" s="10" t="s">
        <v>7</v>
      </c>
      <c r="G26" s="10" t="s">
        <v>7</v>
      </c>
      <c r="H26" s="10" t="s">
        <v>7</v>
      </c>
      <c r="I26" s="10" t="s">
        <v>7</v>
      </c>
      <c r="J26" s="10" t="s">
        <v>7</v>
      </c>
      <c r="K26" s="10" t="s">
        <v>7</v>
      </c>
      <c r="L26" s="10" t="s">
        <v>7</v>
      </c>
      <c r="M26" s="10" t="s">
        <v>7</v>
      </c>
      <c r="N26" s="10" t="s">
        <v>7</v>
      </c>
      <c r="O26" s="10" t="s">
        <v>7</v>
      </c>
      <c r="P26" s="10" t="s">
        <v>7</v>
      </c>
      <c r="Q26" s="10" t="s">
        <v>7</v>
      </c>
      <c r="R26" s="10" t="s">
        <v>7</v>
      </c>
      <c r="S26" s="10" t="s">
        <v>7</v>
      </c>
      <c r="T26" s="10" t="s">
        <v>7</v>
      </c>
      <c r="U26" s="10" t="s">
        <v>7</v>
      </c>
      <c r="V26" s="10" t="s">
        <v>7</v>
      </c>
      <c r="W26" s="10" t="s">
        <v>7</v>
      </c>
      <c r="X26" s="10" t="s">
        <v>7</v>
      </c>
      <c r="Y26" s="13" t="s">
        <v>7</v>
      </c>
      <c r="Z26" s="13" t="s">
        <v>7</v>
      </c>
      <c r="AA26" s="10" t="s">
        <v>7</v>
      </c>
      <c r="AB26" s="10" t="s">
        <v>7</v>
      </c>
      <c r="AC26" s="10" t="s">
        <v>7</v>
      </c>
      <c r="AD26" s="10" t="s">
        <v>7</v>
      </c>
      <c r="AE26" s="10" t="s">
        <v>7</v>
      </c>
      <c r="AF26" s="10">
        <f>SUM(Y26:AE26)</f>
        <v>0</v>
      </c>
    </row>
    <row r="27" spans="1:32">
      <c r="A27" s="196"/>
      <c r="B27" s="212"/>
      <c r="C27" s="212"/>
      <c r="D27" s="212"/>
      <c r="E27" s="212"/>
      <c r="F27" s="212"/>
      <c r="G27" s="212"/>
      <c r="H27" s="212"/>
      <c r="I27" s="212"/>
      <c r="J27" s="212"/>
      <c r="K27" s="212"/>
      <c r="L27" s="212"/>
      <c r="M27" s="212"/>
      <c r="N27" s="212"/>
      <c r="O27" s="212"/>
      <c r="P27" s="212"/>
      <c r="Q27" s="212"/>
      <c r="R27" s="212"/>
      <c r="S27" s="212"/>
      <c r="T27" s="212"/>
      <c r="U27" s="212"/>
      <c r="V27" s="212"/>
      <c r="W27" s="212"/>
      <c r="X27" s="212"/>
      <c r="Y27" s="212"/>
      <c r="Z27" s="212"/>
      <c r="AA27" s="212"/>
      <c r="AB27" s="212"/>
      <c r="AC27" s="212"/>
      <c r="AD27" s="212"/>
      <c r="AE27" s="212"/>
      <c r="AF27" s="213"/>
    </row>
    <row r="28" spans="1:32">
      <c r="A28" s="18" t="s">
        <v>30</v>
      </c>
      <c r="B28" s="18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1"/>
    </row>
    <row r="29" spans="1:32">
      <c r="A29" s="13">
        <v>1</v>
      </c>
      <c r="B29" s="11" t="s">
        <v>31</v>
      </c>
      <c r="C29" s="10" t="s">
        <v>7</v>
      </c>
      <c r="D29" s="10" t="s">
        <v>7</v>
      </c>
      <c r="E29" s="10" t="s">
        <v>7</v>
      </c>
      <c r="F29" s="10" t="s">
        <v>7</v>
      </c>
      <c r="G29" s="10" t="s">
        <v>7</v>
      </c>
      <c r="H29" s="10" t="s">
        <v>7</v>
      </c>
      <c r="I29" s="10" t="s">
        <v>7</v>
      </c>
      <c r="J29" s="10" t="s">
        <v>7</v>
      </c>
      <c r="K29" s="10" t="s">
        <v>7</v>
      </c>
      <c r="L29" s="13" t="s">
        <v>7</v>
      </c>
      <c r="M29" s="13" t="s">
        <v>7</v>
      </c>
      <c r="N29" s="13" t="s">
        <v>7</v>
      </c>
      <c r="O29" s="13" t="s">
        <v>7</v>
      </c>
      <c r="P29" s="10" t="s">
        <v>7</v>
      </c>
      <c r="Q29" s="10" t="s">
        <v>7</v>
      </c>
      <c r="R29" s="10" t="s">
        <v>7</v>
      </c>
      <c r="S29" s="10" t="s">
        <v>7</v>
      </c>
      <c r="T29" s="10" t="s">
        <v>7</v>
      </c>
      <c r="U29" s="10" t="s">
        <v>7</v>
      </c>
      <c r="V29" s="10" t="s">
        <v>7</v>
      </c>
      <c r="W29" s="10" t="s">
        <v>7</v>
      </c>
      <c r="X29" s="10" t="s">
        <v>7</v>
      </c>
      <c r="Y29" s="13" t="s">
        <v>7</v>
      </c>
      <c r="Z29" s="13" t="s">
        <v>7</v>
      </c>
      <c r="AA29" s="13" t="s">
        <v>7</v>
      </c>
      <c r="AB29" s="10" t="s">
        <v>7</v>
      </c>
      <c r="AC29" s="10" t="s">
        <v>7</v>
      </c>
      <c r="AD29" s="10" t="s">
        <v>7</v>
      </c>
      <c r="AE29" s="10" t="s">
        <v>7</v>
      </c>
      <c r="AF29" s="38">
        <f>SUM(L29:AE29)</f>
        <v>0</v>
      </c>
    </row>
    <row r="30" spans="1:32">
      <c r="A30" s="13">
        <v>2</v>
      </c>
      <c r="B30" s="14" t="s">
        <v>32</v>
      </c>
      <c r="C30" s="13" t="s">
        <v>7</v>
      </c>
      <c r="D30" s="13" t="s">
        <v>7</v>
      </c>
      <c r="E30" s="13" t="s">
        <v>7</v>
      </c>
      <c r="F30" s="13" t="s">
        <v>7</v>
      </c>
      <c r="G30" s="13" t="s">
        <v>7</v>
      </c>
      <c r="H30" s="13" t="s">
        <v>7</v>
      </c>
      <c r="I30" s="13" t="s">
        <v>7</v>
      </c>
      <c r="J30" s="13" t="s">
        <v>7</v>
      </c>
      <c r="K30" s="13" t="s">
        <v>7</v>
      </c>
      <c r="L30" s="13" t="s">
        <v>7</v>
      </c>
      <c r="M30" s="13" t="s">
        <v>7</v>
      </c>
      <c r="N30" s="13" t="s">
        <v>7</v>
      </c>
      <c r="O30" s="13" t="s">
        <v>7</v>
      </c>
      <c r="P30" s="13" t="s">
        <v>7</v>
      </c>
      <c r="Q30" s="13" t="s">
        <v>7</v>
      </c>
      <c r="R30" s="13" t="s">
        <v>7</v>
      </c>
      <c r="S30" s="13" t="s">
        <v>7</v>
      </c>
      <c r="T30" s="13" t="s">
        <v>7</v>
      </c>
      <c r="U30" s="13" t="s">
        <v>7</v>
      </c>
      <c r="V30" s="13" t="s">
        <v>7</v>
      </c>
      <c r="W30" s="13" t="s">
        <v>7</v>
      </c>
      <c r="X30" s="13" t="s">
        <v>7</v>
      </c>
      <c r="Y30" s="13" t="s">
        <v>7</v>
      </c>
      <c r="Z30" s="13" t="s">
        <v>7</v>
      </c>
      <c r="AA30" s="13" t="s">
        <v>7</v>
      </c>
      <c r="AB30" s="13" t="s">
        <v>7</v>
      </c>
      <c r="AC30" s="13" t="s">
        <v>7</v>
      </c>
      <c r="AD30" s="13" t="s">
        <v>7</v>
      </c>
      <c r="AE30" s="13" t="s">
        <v>7</v>
      </c>
      <c r="AF30" s="13">
        <f>SUM(L30:AE30)</f>
        <v>0</v>
      </c>
    </row>
    <row r="31" spans="1:32">
      <c r="A31" s="13">
        <v>3</v>
      </c>
      <c r="B31" s="14" t="s">
        <v>33</v>
      </c>
      <c r="C31" s="13" t="s">
        <v>7</v>
      </c>
      <c r="D31" s="13" t="s">
        <v>7</v>
      </c>
      <c r="E31" s="13" t="s">
        <v>7</v>
      </c>
      <c r="F31" s="13" t="s">
        <v>7</v>
      </c>
      <c r="G31" s="13" t="s">
        <v>7</v>
      </c>
      <c r="H31" s="13" t="s">
        <v>7</v>
      </c>
      <c r="I31" s="13" t="s">
        <v>7</v>
      </c>
      <c r="J31" s="13" t="s">
        <v>8</v>
      </c>
      <c r="K31" s="13" t="s">
        <v>8</v>
      </c>
      <c r="L31" s="13" t="s">
        <v>7</v>
      </c>
      <c r="M31" s="13" t="s">
        <v>7</v>
      </c>
      <c r="N31" s="13" t="s">
        <v>7</v>
      </c>
      <c r="O31" s="13" t="s">
        <v>7</v>
      </c>
      <c r="P31" s="13" t="s">
        <v>8</v>
      </c>
      <c r="Q31" s="13" t="s">
        <v>8</v>
      </c>
      <c r="R31" s="13" t="s">
        <v>7</v>
      </c>
      <c r="S31" s="13" t="s">
        <v>7</v>
      </c>
      <c r="T31" s="13" t="s">
        <v>7</v>
      </c>
      <c r="U31" s="13" t="s">
        <v>7</v>
      </c>
      <c r="V31" s="13" t="s">
        <v>7</v>
      </c>
      <c r="W31" s="13" t="s">
        <v>7</v>
      </c>
      <c r="X31" s="13" t="s">
        <v>7</v>
      </c>
      <c r="Y31" s="13" t="s">
        <v>7</v>
      </c>
      <c r="Z31" s="13" t="s">
        <v>7</v>
      </c>
      <c r="AA31" s="13" t="s">
        <v>7</v>
      </c>
      <c r="AB31" s="13" t="s">
        <v>7</v>
      </c>
      <c r="AC31" s="13" t="s">
        <v>7</v>
      </c>
      <c r="AD31" s="13" t="s">
        <v>7</v>
      </c>
      <c r="AE31" s="13" t="s">
        <v>7</v>
      </c>
      <c r="AF31" s="13">
        <f>SUM(L31:AE31)</f>
        <v>0</v>
      </c>
    </row>
    <row r="32" spans="1:32">
      <c r="A32" s="13">
        <v>4</v>
      </c>
      <c r="B32" s="14" t="s">
        <v>34</v>
      </c>
      <c r="C32" s="13" t="s">
        <v>7</v>
      </c>
      <c r="D32" s="13" t="s">
        <v>7</v>
      </c>
      <c r="E32" s="13" t="s">
        <v>7</v>
      </c>
      <c r="F32" s="13" t="s">
        <v>7</v>
      </c>
      <c r="G32" s="13" t="s">
        <v>7</v>
      </c>
      <c r="H32" s="13" t="s">
        <v>7</v>
      </c>
      <c r="I32" s="13" t="s">
        <v>7</v>
      </c>
      <c r="J32" s="13" t="s">
        <v>8</v>
      </c>
      <c r="K32" s="13" t="s">
        <v>8</v>
      </c>
      <c r="L32" s="13" t="s">
        <v>7</v>
      </c>
      <c r="M32" s="13" t="s">
        <v>7</v>
      </c>
      <c r="N32" s="13" t="s">
        <v>7</v>
      </c>
      <c r="O32" s="13" t="s">
        <v>7</v>
      </c>
      <c r="P32" s="13" t="s">
        <v>8</v>
      </c>
      <c r="Q32" s="13" t="s">
        <v>8</v>
      </c>
      <c r="R32" s="13" t="s">
        <v>7</v>
      </c>
      <c r="S32" s="13" t="s">
        <v>7</v>
      </c>
      <c r="T32" s="13" t="s">
        <v>7</v>
      </c>
      <c r="U32" s="13" t="s">
        <v>7</v>
      </c>
      <c r="V32" s="13" t="s">
        <v>7</v>
      </c>
      <c r="W32" s="13" t="s">
        <v>7</v>
      </c>
      <c r="X32" s="13" t="s">
        <v>7</v>
      </c>
      <c r="Y32" s="13" t="s">
        <v>7</v>
      </c>
      <c r="Z32" s="13" t="s">
        <v>7</v>
      </c>
      <c r="AA32" s="13" t="s">
        <v>7</v>
      </c>
      <c r="AB32" s="13" t="s">
        <v>7</v>
      </c>
      <c r="AC32" s="13" t="s">
        <v>7</v>
      </c>
      <c r="AD32" s="13" t="s">
        <v>7</v>
      </c>
      <c r="AE32" s="13" t="s">
        <v>7</v>
      </c>
      <c r="AF32" s="37">
        <f>SUM(N32:AE32)</f>
        <v>0</v>
      </c>
    </row>
    <row r="33" spans="1:32">
      <c r="A33" s="13">
        <v>5</v>
      </c>
      <c r="B33" s="14" t="s">
        <v>35</v>
      </c>
      <c r="C33" s="13" t="s">
        <v>7</v>
      </c>
      <c r="D33" s="13" t="s">
        <v>7</v>
      </c>
      <c r="E33" s="13" t="s">
        <v>7</v>
      </c>
      <c r="F33" s="13" t="s">
        <v>7</v>
      </c>
      <c r="G33" s="13" t="s">
        <v>7</v>
      </c>
      <c r="H33" s="13" t="s">
        <v>7</v>
      </c>
      <c r="I33" s="13" t="s">
        <v>7</v>
      </c>
      <c r="J33" s="13" t="s">
        <v>7</v>
      </c>
      <c r="K33" s="13" t="s">
        <v>7</v>
      </c>
      <c r="L33" s="13" t="s">
        <v>7</v>
      </c>
      <c r="M33" s="13" t="s">
        <v>7</v>
      </c>
      <c r="N33" s="13" t="s">
        <v>7</v>
      </c>
      <c r="O33" s="13" t="s">
        <v>7</v>
      </c>
      <c r="P33" s="13" t="s">
        <v>7</v>
      </c>
      <c r="Q33" s="13" t="s">
        <v>7</v>
      </c>
      <c r="R33" s="13" t="s">
        <v>7</v>
      </c>
      <c r="S33" s="13" t="s">
        <v>7</v>
      </c>
      <c r="T33" s="13" t="s">
        <v>7</v>
      </c>
      <c r="U33" s="13" t="s">
        <v>7</v>
      </c>
      <c r="V33" s="13" t="s">
        <v>7</v>
      </c>
      <c r="W33" s="13" t="s">
        <v>7</v>
      </c>
      <c r="X33" s="13" t="s">
        <v>7</v>
      </c>
      <c r="Y33" s="13" t="s">
        <v>7</v>
      </c>
      <c r="Z33" s="13" t="s">
        <v>7</v>
      </c>
      <c r="AA33" s="13" t="s">
        <v>7</v>
      </c>
      <c r="AB33" s="13" t="s">
        <v>7</v>
      </c>
      <c r="AC33" s="13" t="s">
        <v>7</v>
      </c>
      <c r="AD33" s="13" t="s">
        <v>7</v>
      </c>
      <c r="AE33" s="13" t="s">
        <v>7</v>
      </c>
      <c r="AF33" s="37">
        <f>SUM(O33:AE33)</f>
        <v>0</v>
      </c>
    </row>
    <row r="34" spans="1:32">
      <c r="A34" s="214"/>
      <c r="B34" s="212"/>
      <c r="C34" s="212"/>
      <c r="D34" s="212"/>
      <c r="E34" s="212"/>
      <c r="F34" s="212"/>
      <c r="G34" s="212"/>
      <c r="H34" s="212"/>
      <c r="I34" s="212"/>
      <c r="J34" s="212"/>
      <c r="K34" s="212"/>
      <c r="L34" s="212"/>
      <c r="M34" s="212"/>
      <c r="N34" s="212"/>
      <c r="O34" s="212"/>
      <c r="P34" s="212"/>
      <c r="Q34" s="213"/>
      <c r="R34" s="215" t="s">
        <v>36</v>
      </c>
      <c r="S34" s="216"/>
      <c r="T34" s="216"/>
      <c r="U34" s="216"/>
      <c r="V34" s="216"/>
      <c r="W34" s="216"/>
      <c r="X34" s="216"/>
      <c r="Y34" s="216"/>
      <c r="Z34" s="216"/>
      <c r="AA34" s="216"/>
      <c r="AB34" s="216"/>
      <c r="AC34" s="216"/>
      <c r="AD34" s="216"/>
      <c r="AE34" s="217"/>
      <c r="AF34" s="46">
        <f>SUM(AF29:AF33)/5</f>
        <v>0</v>
      </c>
    </row>
    <row r="35" spans="1:32">
      <c r="A35" s="18" t="s">
        <v>37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</row>
    <row r="36" spans="1:32">
      <c r="A36" s="10">
        <v>1</v>
      </c>
      <c r="B36" s="11" t="s">
        <v>38</v>
      </c>
      <c r="C36" s="10" t="s">
        <v>7</v>
      </c>
      <c r="D36" s="10" t="s">
        <v>7</v>
      </c>
      <c r="E36" s="10" t="s">
        <v>7</v>
      </c>
      <c r="F36" s="10" t="s">
        <v>7</v>
      </c>
      <c r="G36" s="10" t="s">
        <v>7</v>
      </c>
      <c r="H36" s="10" t="s">
        <v>7</v>
      </c>
      <c r="I36" s="10" t="s">
        <v>7</v>
      </c>
      <c r="J36" s="10" t="s">
        <v>7</v>
      </c>
      <c r="K36" s="13" t="s">
        <v>7</v>
      </c>
      <c r="L36" s="13" t="s">
        <v>7</v>
      </c>
      <c r="M36" s="10"/>
      <c r="N36" s="13" t="s">
        <v>7</v>
      </c>
      <c r="O36" s="10" t="s">
        <v>7</v>
      </c>
      <c r="P36" s="10" t="s">
        <v>7</v>
      </c>
      <c r="Q36" s="10" t="s">
        <v>7</v>
      </c>
      <c r="R36" s="10" t="s">
        <v>7</v>
      </c>
      <c r="S36" s="10" t="s">
        <v>7</v>
      </c>
      <c r="T36" s="10" t="s">
        <v>7</v>
      </c>
      <c r="U36" s="10" t="s">
        <v>7</v>
      </c>
      <c r="V36" s="10" t="s">
        <v>7</v>
      </c>
      <c r="W36" s="10" t="s">
        <v>7</v>
      </c>
      <c r="X36" s="10" t="s">
        <v>7</v>
      </c>
      <c r="Y36" s="13" t="s">
        <v>7</v>
      </c>
      <c r="Z36" s="13" t="s">
        <v>7</v>
      </c>
      <c r="AA36" s="10" t="s">
        <v>7</v>
      </c>
      <c r="AB36" s="10" t="s">
        <v>7</v>
      </c>
      <c r="AC36" s="10" t="s">
        <v>7</v>
      </c>
      <c r="AD36" s="10" t="s">
        <v>7</v>
      </c>
      <c r="AE36" s="10" t="s">
        <v>7</v>
      </c>
      <c r="AF36" s="10">
        <f>SUM(K36:AE36)</f>
        <v>0</v>
      </c>
    </row>
    <row r="37" spans="1:32">
      <c r="A37" s="13">
        <v>2</v>
      </c>
      <c r="B37" s="14" t="s">
        <v>39</v>
      </c>
      <c r="C37" s="13" t="s">
        <v>7</v>
      </c>
      <c r="D37" s="13" t="s">
        <v>7</v>
      </c>
      <c r="E37" s="13" t="s">
        <v>7</v>
      </c>
      <c r="F37" s="13" t="s">
        <v>7</v>
      </c>
      <c r="G37" s="13" t="s">
        <v>7</v>
      </c>
      <c r="H37" s="13" t="s">
        <v>7</v>
      </c>
      <c r="I37" s="13" t="s">
        <v>7</v>
      </c>
      <c r="J37" s="13" t="s">
        <v>7</v>
      </c>
      <c r="K37" s="13" t="s">
        <v>7</v>
      </c>
      <c r="L37" s="13" t="s">
        <v>7</v>
      </c>
      <c r="M37" s="13"/>
      <c r="N37" s="13" t="s">
        <v>7</v>
      </c>
      <c r="O37" s="13" t="s">
        <v>7</v>
      </c>
      <c r="P37" s="13" t="s">
        <v>7</v>
      </c>
      <c r="Q37" s="13" t="s">
        <v>7</v>
      </c>
      <c r="R37" s="13" t="s">
        <v>7</v>
      </c>
      <c r="S37" s="13" t="s">
        <v>7</v>
      </c>
      <c r="T37" s="13" t="s">
        <v>7</v>
      </c>
      <c r="U37" s="13" t="s">
        <v>7</v>
      </c>
      <c r="V37" s="13" t="s">
        <v>7</v>
      </c>
      <c r="W37" s="13" t="s">
        <v>7</v>
      </c>
      <c r="X37" s="13" t="s">
        <v>7</v>
      </c>
      <c r="Y37" s="13" t="s">
        <v>7</v>
      </c>
      <c r="Z37" s="13" t="s">
        <v>7</v>
      </c>
      <c r="AA37" s="13" t="s">
        <v>8</v>
      </c>
      <c r="AB37" s="13" t="s">
        <v>7</v>
      </c>
      <c r="AC37" s="13" t="s">
        <v>7</v>
      </c>
      <c r="AD37" s="13" t="s">
        <v>7</v>
      </c>
      <c r="AE37" s="13" t="s">
        <v>7</v>
      </c>
      <c r="AF37" s="37">
        <f>SUM(K37:AE37)</f>
        <v>0</v>
      </c>
    </row>
    <row r="38" spans="1:32">
      <c r="A38" s="13">
        <v>3</v>
      </c>
      <c r="B38" s="14" t="s">
        <v>40</v>
      </c>
      <c r="C38" s="13" t="s">
        <v>7</v>
      </c>
      <c r="D38" s="13" t="s">
        <v>7</v>
      </c>
      <c r="E38" s="13" t="s">
        <v>7</v>
      </c>
      <c r="F38" s="13" t="s">
        <v>7</v>
      </c>
      <c r="G38" s="13" t="s">
        <v>7</v>
      </c>
      <c r="H38" s="13" t="s">
        <v>7</v>
      </c>
      <c r="I38" s="13" t="s">
        <v>7</v>
      </c>
      <c r="J38" s="13" t="s">
        <v>7</v>
      </c>
      <c r="K38" s="13" t="s">
        <v>7</v>
      </c>
      <c r="L38" s="13" t="s">
        <v>7</v>
      </c>
      <c r="M38" s="13"/>
      <c r="N38" s="13" t="s">
        <v>7</v>
      </c>
      <c r="O38" s="13" t="s">
        <v>7</v>
      </c>
      <c r="P38" s="13" t="s">
        <v>7</v>
      </c>
      <c r="Q38" s="13" t="s">
        <v>7</v>
      </c>
      <c r="R38" s="13" t="s">
        <v>7</v>
      </c>
      <c r="S38" s="13" t="s">
        <v>7</v>
      </c>
      <c r="T38" s="13" t="s">
        <v>7</v>
      </c>
      <c r="U38" s="13" t="s">
        <v>7</v>
      </c>
      <c r="V38" s="13" t="s">
        <v>7</v>
      </c>
      <c r="W38" s="13"/>
      <c r="X38" s="13"/>
      <c r="Y38" s="13" t="s">
        <v>7</v>
      </c>
      <c r="Z38" s="13" t="s">
        <v>7</v>
      </c>
      <c r="AA38" s="13" t="s">
        <v>7</v>
      </c>
      <c r="AB38" s="13" t="s">
        <v>7</v>
      </c>
      <c r="AC38" s="13" t="s">
        <v>7</v>
      </c>
      <c r="AD38" s="13" t="s">
        <v>7</v>
      </c>
      <c r="AE38" s="13" t="s">
        <v>7</v>
      </c>
      <c r="AF38" s="37">
        <f>SUM(K38:AE38)</f>
        <v>0</v>
      </c>
    </row>
    <row r="39" spans="1:32">
      <c r="A39" s="196"/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197"/>
      <c r="M39" s="197"/>
      <c r="N39" s="197"/>
      <c r="O39" s="197"/>
      <c r="P39" s="197"/>
      <c r="Q39" s="198"/>
      <c r="R39" s="199" t="s">
        <v>41</v>
      </c>
      <c r="S39" s="200"/>
      <c r="T39" s="200"/>
      <c r="U39" s="200"/>
      <c r="V39" s="200"/>
      <c r="W39" s="200"/>
      <c r="X39" s="200"/>
      <c r="Y39" s="200"/>
      <c r="Z39" s="200"/>
      <c r="AA39" s="200"/>
      <c r="AB39" s="200"/>
      <c r="AC39" s="200"/>
      <c r="AD39" s="200"/>
      <c r="AE39" s="201"/>
      <c r="AF39" s="37">
        <f>SUM(AF36:AF38)/3</f>
        <v>0</v>
      </c>
    </row>
    <row r="40" spans="1:32">
      <c r="A40" s="11" t="s">
        <v>42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</row>
    <row r="41" spans="1:32">
      <c r="A41" s="13">
        <v>1</v>
      </c>
      <c r="B41" s="14" t="s">
        <v>43</v>
      </c>
      <c r="C41" s="13" t="s">
        <v>7</v>
      </c>
      <c r="D41" s="13" t="s">
        <v>7</v>
      </c>
      <c r="E41" s="13" t="s">
        <v>7</v>
      </c>
      <c r="F41" s="13" t="s">
        <v>7</v>
      </c>
      <c r="G41" s="13" t="s">
        <v>7</v>
      </c>
      <c r="H41" s="13" t="s">
        <v>7</v>
      </c>
      <c r="I41" s="13" t="s">
        <v>7</v>
      </c>
      <c r="J41" s="13" t="s">
        <v>7</v>
      </c>
      <c r="K41" s="13" t="s">
        <v>7</v>
      </c>
      <c r="L41" s="13" t="s">
        <v>7</v>
      </c>
      <c r="M41" s="13" t="s">
        <v>7</v>
      </c>
      <c r="N41" s="13" t="s">
        <v>7</v>
      </c>
      <c r="O41" s="13" t="s">
        <v>7</v>
      </c>
      <c r="P41" s="13" t="s">
        <v>7</v>
      </c>
      <c r="Q41" s="13" t="s">
        <v>7</v>
      </c>
      <c r="R41" s="13" t="s">
        <v>7</v>
      </c>
      <c r="S41" s="13" t="s">
        <v>7</v>
      </c>
      <c r="T41" s="13" t="s">
        <v>7</v>
      </c>
      <c r="U41" s="13" t="s">
        <v>7</v>
      </c>
      <c r="V41" s="13" t="s">
        <v>7</v>
      </c>
      <c r="W41" s="13" t="s">
        <v>7</v>
      </c>
      <c r="X41" s="13" t="s">
        <v>8</v>
      </c>
      <c r="Y41" s="13" t="s">
        <v>8</v>
      </c>
      <c r="Z41" s="13" t="s">
        <v>7</v>
      </c>
      <c r="AA41" s="13" t="s">
        <v>7</v>
      </c>
      <c r="AB41" s="13" t="s">
        <v>7</v>
      </c>
      <c r="AC41" s="13" t="s">
        <v>7</v>
      </c>
      <c r="AD41" s="13" t="s">
        <v>8</v>
      </c>
      <c r="AE41" s="13" t="s">
        <v>7</v>
      </c>
      <c r="AF41" s="13">
        <f>SUM(D41:AE41)</f>
        <v>0</v>
      </c>
    </row>
    <row r="42" spans="1:32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9"/>
    </row>
    <row r="43" spans="1:32">
      <c r="A43" s="18" t="s">
        <v>44</v>
      </c>
      <c r="B43" s="18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41"/>
    </row>
    <row r="44" spans="1:32">
      <c r="A44" s="13">
        <v>1</v>
      </c>
      <c r="B44" s="11" t="s">
        <v>45</v>
      </c>
      <c r="C44" s="10" t="s">
        <v>7</v>
      </c>
      <c r="D44" s="10" t="s">
        <v>7</v>
      </c>
      <c r="E44" s="10" t="s">
        <v>7</v>
      </c>
      <c r="F44" s="10" t="s">
        <v>7</v>
      </c>
      <c r="G44" s="10" t="s">
        <v>7</v>
      </c>
      <c r="H44" s="10" t="s">
        <v>7</v>
      </c>
      <c r="I44" s="10" t="s">
        <v>7</v>
      </c>
      <c r="J44" s="10" t="s">
        <v>7</v>
      </c>
      <c r="K44" s="13" t="s">
        <v>7</v>
      </c>
      <c r="L44" s="13" t="s">
        <v>7</v>
      </c>
      <c r="M44" s="13" t="s">
        <v>7</v>
      </c>
      <c r="N44" s="13" t="s">
        <v>7</v>
      </c>
      <c r="O44" s="13" t="s">
        <v>7</v>
      </c>
      <c r="P44" s="10" t="s">
        <v>7</v>
      </c>
      <c r="Q44" s="10" t="s">
        <v>7</v>
      </c>
      <c r="R44" s="10" t="s">
        <v>7</v>
      </c>
      <c r="S44" s="10" t="s">
        <v>7</v>
      </c>
      <c r="T44" s="10" t="s">
        <v>7</v>
      </c>
      <c r="U44" s="10" t="s">
        <v>7</v>
      </c>
      <c r="V44" s="10" t="s">
        <v>7</v>
      </c>
      <c r="W44" s="10" t="s">
        <v>7</v>
      </c>
      <c r="X44" s="10" t="s">
        <v>7</v>
      </c>
      <c r="Y44" s="10"/>
      <c r="Z44" s="13" t="s">
        <v>7</v>
      </c>
      <c r="AA44" s="13" t="s">
        <v>7</v>
      </c>
      <c r="AB44" s="10" t="s">
        <v>7</v>
      </c>
      <c r="AC44" s="10" t="s">
        <v>7</v>
      </c>
      <c r="AD44" s="10" t="s">
        <v>7</v>
      </c>
      <c r="AE44" s="10" t="s">
        <v>8</v>
      </c>
      <c r="AF44" s="38">
        <f>SUM(D44:AE44)</f>
        <v>0</v>
      </c>
    </row>
    <row r="45" spans="1:32">
      <c r="A45" s="13">
        <v>2</v>
      </c>
      <c r="B45" s="14" t="s">
        <v>46</v>
      </c>
      <c r="C45" s="13" t="s">
        <v>7</v>
      </c>
      <c r="D45" s="13" t="s">
        <v>7</v>
      </c>
      <c r="E45" s="13" t="s">
        <v>7</v>
      </c>
      <c r="F45" s="13"/>
      <c r="G45" s="13" t="s">
        <v>7</v>
      </c>
      <c r="H45" s="13" t="s">
        <v>7</v>
      </c>
      <c r="I45" s="13" t="s">
        <v>7</v>
      </c>
      <c r="J45" s="13" t="s">
        <v>7</v>
      </c>
      <c r="K45" s="13" t="s">
        <v>7</v>
      </c>
      <c r="L45" s="13" t="s">
        <v>7</v>
      </c>
      <c r="M45" s="13" t="s">
        <v>7</v>
      </c>
      <c r="N45" s="13" t="s">
        <v>7</v>
      </c>
      <c r="O45" s="13" t="s">
        <v>7</v>
      </c>
      <c r="P45" s="13" t="s">
        <v>7</v>
      </c>
      <c r="Q45" s="13" t="s">
        <v>7</v>
      </c>
      <c r="R45" s="13" t="s">
        <v>7</v>
      </c>
      <c r="S45" s="13" t="s">
        <v>7</v>
      </c>
      <c r="T45" s="13" t="s">
        <v>7</v>
      </c>
      <c r="U45" s="13" t="s">
        <v>7</v>
      </c>
      <c r="V45" s="13" t="s">
        <v>7</v>
      </c>
      <c r="W45" s="13" t="s">
        <v>7</v>
      </c>
      <c r="X45" s="13" t="s">
        <v>7</v>
      </c>
      <c r="Y45" s="13"/>
      <c r="Z45" s="13" t="s">
        <v>7</v>
      </c>
      <c r="AA45" s="13" t="s">
        <v>7</v>
      </c>
      <c r="AB45" s="13">
        <v>2.4</v>
      </c>
      <c r="AC45" s="13" t="s">
        <v>7</v>
      </c>
      <c r="AD45" s="13" t="s">
        <v>7</v>
      </c>
      <c r="AE45" s="13" t="s">
        <v>7</v>
      </c>
      <c r="AF45" s="13">
        <f>SUM(D45:AE45)</f>
        <v>2.4</v>
      </c>
    </row>
    <row r="46" spans="1:32">
      <c r="A46" s="196"/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97"/>
      <c r="M46" s="197"/>
      <c r="N46" s="197"/>
      <c r="O46" s="197"/>
      <c r="P46" s="197"/>
      <c r="Q46" s="198"/>
      <c r="R46" s="199" t="s">
        <v>47</v>
      </c>
      <c r="S46" s="200"/>
      <c r="T46" s="200"/>
      <c r="U46" s="200"/>
      <c r="V46" s="200"/>
      <c r="W46" s="200"/>
      <c r="X46" s="200"/>
      <c r="Y46" s="200"/>
      <c r="Z46" s="200"/>
      <c r="AA46" s="200"/>
      <c r="AB46" s="200"/>
      <c r="AC46" s="200"/>
      <c r="AD46" s="200"/>
      <c r="AE46" s="200"/>
      <c r="AF46" s="37">
        <f>SUM(AF44:AF45)/2</f>
        <v>1.2</v>
      </c>
    </row>
    <row r="47" spans="1:32">
      <c r="A47" s="196"/>
      <c r="B47" s="197"/>
      <c r="C47" s="197"/>
      <c r="D47" s="197"/>
      <c r="E47" s="197"/>
      <c r="F47" s="197"/>
      <c r="G47" s="197"/>
      <c r="H47" s="197"/>
      <c r="I47" s="197"/>
      <c r="J47" s="197"/>
      <c r="K47" s="197"/>
      <c r="L47" s="197"/>
      <c r="M47" s="197"/>
      <c r="N47" s="197"/>
      <c r="O47" s="197"/>
      <c r="P47" s="197"/>
      <c r="Q47" s="198"/>
      <c r="R47" s="200" t="s">
        <v>48</v>
      </c>
      <c r="S47" s="200"/>
      <c r="T47" s="200"/>
      <c r="U47" s="200"/>
      <c r="V47" s="200"/>
      <c r="W47" s="200"/>
      <c r="X47" s="200"/>
      <c r="Y47" s="200"/>
      <c r="Z47" s="200"/>
      <c r="AA47" s="200"/>
      <c r="AB47" s="200"/>
      <c r="AC47" s="200"/>
      <c r="AD47" s="200"/>
      <c r="AE47" s="201"/>
      <c r="AF47" s="37">
        <f>SUM(AF6:AF11,AF14:AF17,AF20:AF23,AF26,AF29:AF33,AF36:AF38,AF41,AF44:AF45)</f>
        <v>96.40000000000002</v>
      </c>
    </row>
    <row r="48" spans="1:32">
      <c r="A48" s="196"/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97"/>
      <c r="M48" s="197"/>
      <c r="N48" s="197"/>
      <c r="O48" s="197"/>
      <c r="P48" s="197"/>
      <c r="Q48" s="198"/>
      <c r="R48" s="200" t="s">
        <v>49</v>
      </c>
      <c r="S48" s="200"/>
      <c r="T48" s="200"/>
      <c r="U48" s="200"/>
      <c r="V48" s="200"/>
      <c r="W48" s="200"/>
      <c r="X48" s="200"/>
      <c r="Y48" s="200"/>
      <c r="Z48" s="200"/>
      <c r="AA48" s="200"/>
      <c r="AB48" s="200"/>
      <c r="AC48" s="200"/>
      <c r="AD48" s="200"/>
      <c r="AE48" s="201"/>
      <c r="AF48" s="37">
        <f>AF47/26</f>
        <v>3.7076923076923083</v>
      </c>
    </row>
  </sheetData>
  <mergeCells count="24">
    <mergeCell ref="A1:Q1"/>
    <mergeCell ref="R1:AG1"/>
    <mergeCell ref="A2:Q2"/>
    <mergeCell ref="R2:AG2"/>
    <mergeCell ref="C3:Q3"/>
    <mergeCell ref="R3:AE3"/>
    <mergeCell ref="AF3:AF4"/>
    <mergeCell ref="A12:Q12"/>
    <mergeCell ref="R12:AE12"/>
    <mergeCell ref="A18:Q18"/>
    <mergeCell ref="R18:AE18"/>
    <mergeCell ref="A24:Q24"/>
    <mergeCell ref="R24:AE24"/>
    <mergeCell ref="A47:Q47"/>
    <mergeCell ref="R47:AE47"/>
    <mergeCell ref="A48:Q48"/>
    <mergeCell ref="R48:AE48"/>
    <mergeCell ref="A27:AF27"/>
    <mergeCell ref="A34:Q34"/>
    <mergeCell ref="R34:AE34"/>
    <mergeCell ref="A39:Q39"/>
    <mergeCell ref="R39:AE39"/>
    <mergeCell ref="A46:Q46"/>
    <mergeCell ref="R46:AE46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48"/>
  <sheetViews>
    <sheetView topLeftCell="A28" workbookViewId="0">
      <selection activeCell="AH25" sqref="AH25"/>
    </sheetView>
  </sheetViews>
  <sheetFormatPr defaultRowHeight="15"/>
  <cols>
    <col min="1" max="1" width="4.85546875" customWidth="1"/>
    <col min="2" max="2" width="8" customWidth="1"/>
    <col min="3" max="17" width="4.85546875" customWidth="1"/>
    <col min="18" max="34" width="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55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55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53" t="s">
        <v>2</v>
      </c>
      <c r="C3" s="54" t="s">
        <v>3</v>
      </c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6"/>
      <c r="R3" s="54" t="s">
        <v>3</v>
      </c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6"/>
      <c r="AF3" s="57"/>
      <c r="AG3" s="57"/>
      <c r="AH3" s="224" t="s">
        <v>4</v>
      </c>
    </row>
    <row r="4" spans="1:34">
      <c r="A4" s="59"/>
      <c r="B4" s="60"/>
      <c r="C4" s="61">
        <v>1</v>
      </c>
      <c r="D4" s="61">
        <v>2</v>
      </c>
      <c r="E4" s="61">
        <v>3</v>
      </c>
      <c r="F4" s="61">
        <v>4</v>
      </c>
      <c r="G4" s="61">
        <v>5</v>
      </c>
      <c r="H4" s="61">
        <v>6</v>
      </c>
      <c r="I4" s="61">
        <v>7</v>
      </c>
      <c r="J4" s="61">
        <v>8</v>
      </c>
      <c r="K4" s="61">
        <v>9</v>
      </c>
      <c r="L4" s="61">
        <v>10</v>
      </c>
      <c r="M4" s="61">
        <v>11</v>
      </c>
      <c r="N4" s="61">
        <v>12</v>
      </c>
      <c r="O4" s="61">
        <v>13</v>
      </c>
      <c r="P4" s="61">
        <v>14</v>
      </c>
      <c r="Q4" s="61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57"/>
    </row>
    <row r="6" spans="1:34">
      <c r="A6" s="67">
        <v>1</v>
      </c>
      <c r="B6" s="68" t="s">
        <v>6</v>
      </c>
      <c r="C6" s="67" t="s">
        <v>7</v>
      </c>
      <c r="D6" s="67" t="s">
        <v>7</v>
      </c>
      <c r="E6" s="67" t="s">
        <v>7</v>
      </c>
      <c r="F6" s="67" t="s">
        <v>7</v>
      </c>
      <c r="G6" s="67" t="s">
        <v>7</v>
      </c>
      <c r="H6" s="67" t="s">
        <v>7</v>
      </c>
      <c r="I6" s="67" t="s">
        <v>7</v>
      </c>
      <c r="J6" s="67" t="s">
        <v>7</v>
      </c>
      <c r="K6" s="67" t="s">
        <v>7</v>
      </c>
      <c r="L6" s="67" t="s">
        <v>7</v>
      </c>
      <c r="M6" s="67" t="s">
        <v>7</v>
      </c>
      <c r="N6" s="67" t="s">
        <v>7</v>
      </c>
      <c r="O6" s="67">
        <v>2.2000000000000002</v>
      </c>
      <c r="P6" s="67" t="s">
        <v>7</v>
      </c>
      <c r="Q6" s="67" t="s">
        <v>7</v>
      </c>
      <c r="R6" s="67" t="s">
        <v>7</v>
      </c>
      <c r="S6" s="67" t="s">
        <v>7</v>
      </c>
      <c r="T6" s="58">
        <v>1.6</v>
      </c>
      <c r="U6" s="67" t="s">
        <v>7</v>
      </c>
      <c r="V6" s="67" t="s">
        <v>7</v>
      </c>
      <c r="W6" s="67" t="s">
        <v>7</v>
      </c>
      <c r="X6" s="67" t="s">
        <v>7</v>
      </c>
      <c r="Y6" s="67" t="s">
        <v>7</v>
      </c>
      <c r="Z6" s="67" t="s">
        <v>7</v>
      </c>
      <c r="AA6" s="67" t="s">
        <v>7</v>
      </c>
      <c r="AB6" s="67">
        <v>37.4</v>
      </c>
      <c r="AC6" s="67">
        <v>17.2</v>
      </c>
      <c r="AD6" s="67" t="s">
        <v>7</v>
      </c>
      <c r="AE6" s="67" t="s">
        <v>7</v>
      </c>
      <c r="AF6" s="67" t="s">
        <v>7</v>
      </c>
      <c r="AG6" s="67" t="s">
        <v>7</v>
      </c>
      <c r="AH6" s="69">
        <f>SUM(G6:AG6)</f>
        <v>58.399999999999991</v>
      </c>
    </row>
    <row r="7" spans="1:34">
      <c r="A7" s="58">
        <v>2</v>
      </c>
      <c r="B7" s="70" t="s">
        <v>9</v>
      </c>
      <c r="C7" s="58" t="s">
        <v>8</v>
      </c>
      <c r="D7" s="67" t="s">
        <v>7</v>
      </c>
      <c r="E7" s="67" t="s">
        <v>7</v>
      </c>
      <c r="F7" s="67" t="s">
        <v>7</v>
      </c>
      <c r="G7" s="67" t="s">
        <v>7</v>
      </c>
      <c r="H7" s="67" t="s">
        <v>7</v>
      </c>
      <c r="I7" s="67" t="s">
        <v>7</v>
      </c>
      <c r="J7" s="67" t="s">
        <v>7</v>
      </c>
      <c r="K7" s="67" t="s">
        <v>7</v>
      </c>
      <c r="L7" s="67" t="s">
        <v>7</v>
      </c>
      <c r="M7" s="67" t="s">
        <v>7</v>
      </c>
      <c r="N7" s="67" t="s">
        <v>7</v>
      </c>
      <c r="O7" s="71">
        <v>9</v>
      </c>
      <c r="P7" s="67" t="s">
        <v>7</v>
      </c>
      <c r="Q7" s="67" t="s">
        <v>7</v>
      </c>
      <c r="R7" s="67" t="s">
        <v>7</v>
      </c>
      <c r="S7" s="67">
        <v>5.4</v>
      </c>
      <c r="T7" s="58">
        <v>3.4</v>
      </c>
      <c r="U7" s="67" t="s">
        <v>7</v>
      </c>
      <c r="V7" s="67" t="s">
        <v>7</v>
      </c>
      <c r="W7" s="67" t="s">
        <v>7</v>
      </c>
      <c r="X7" s="67" t="s">
        <v>7</v>
      </c>
      <c r="Y7" s="67" t="s">
        <v>7</v>
      </c>
      <c r="Z7" s="67" t="s">
        <v>7</v>
      </c>
      <c r="AA7" s="67" t="s">
        <v>7</v>
      </c>
      <c r="AB7" s="67">
        <v>18.600000000000001</v>
      </c>
      <c r="AC7" s="67">
        <v>1.1000000000000001</v>
      </c>
      <c r="AD7" s="67" t="s">
        <v>7</v>
      </c>
      <c r="AE7" s="67" t="s">
        <v>7</v>
      </c>
      <c r="AF7" s="67">
        <v>7.2</v>
      </c>
      <c r="AG7" s="67" t="s">
        <v>7</v>
      </c>
      <c r="AH7" s="69">
        <f>SUM(G7:AG7)</f>
        <v>44.70000000000001</v>
      </c>
    </row>
    <row r="8" spans="1:34">
      <c r="A8" s="58">
        <v>3</v>
      </c>
      <c r="B8" s="70" t="s">
        <v>11</v>
      </c>
      <c r="C8" s="58" t="s">
        <v>8</v>
      </c>
      <c r="D8" s="67" t="s">
        <v>7</v>
      </c>
      <c r="E8" s="67" t="s">
        <v>7</v>
      </c>
      <c r="F8" s="67" t="s">
        <v>7</v>
      </c>
      <c r="G8" s="67" t="s">
        <v>7</v>
      </c>
      <c r="H8" s="67" t="s">
        <v>7</v>
      </c>
      <c r="I8" s="67" t="s">
        <v>7</v>
      </c>
      <c r="J8" s="67" t="s">
        <v>7</v>
      </c>
      <c r="K8" s="67" t="s">
        <v>7</v>
      </c>
      <c r="L8" s="67" t="s">
        <v>7</v>
      </c>
      <c r="M8" s="67" t="s">
        <v>7</v>
      </c>
      <c r="N8" s="67" t="s">
        <v>7</v>
      </c>
      <c r="O8" s="58">
        <v>2.4</v>
      </c>
      <c r="P8" s="67" t="s">
        <v>7</v>
      </c>
      <c r="Q8" s="67" t="s">
        <v>7</v>
      </c>
      <c r="R8" s="67" t="s">
        <v>7</v>
      </c>
      <c r="S8" s="67" t="s">
        <v>7</v>
      </c>
      <c r="T8" s="67" t="s">
        <v>7</v>
      </c>
      <c r="U8" s="67" t="s">
        <v>7</v>
      </c>
      <c r="V8" s="67" t="s">
        <v>7</v>
      </c>
      <c r="W8" s="67" t="s">
        <v>7</v>
      </c>
      <c r="X8" s="67" t="s">
        <v>7</v>
      </c>
      <c r="Y8" s="67" t="s">
        <v>7</v>
      </c>
      <c r="Z8" s="67" t="s">
        <v>7</v>
      </c>
      <c r="AA8" s="67" t="s">
        <v>7</v>
      </c>
      <c r="AB8" s="69">
        <v>50</v>
      </c>
      <c r="AC8" s="67">
        <v>16.600000000000001</v>
      </c>
      <c r="AD8" s="67" t="s">
        <v>7</v>
      </c>
      <c r="AE8" s="67">
        <v>7.6</v>
      </c>
      <c r="AF8" s="67">
        <v>4.8</v>
      </c>
      <c r="AG8" s="67" t="s">
        <v>7</v>
      </c>
      <c r="AH8" s="69">
        <f>SUM(F8:AG8)</f>
        <v>81.399999999999991</v>
      </c>
    </row>
    <row r="9" spans="1:34">
      <c r="A9" s="58">
        <v>4</v>
      </c>
      <c r="B9" s="70" t="s">
        <v>12</v>
      </c>
      <c r="C9" s="58" t="s">
        <v>8</v>
      </c>
      <c r="D9" s="67" t="s">
        <v>7</v>
      </c>
      <c r="E9" s="67" t="s">
        <v>7</v>
      </c>
      <c r="F9" s="67" t="s">
        <v>7</v>
      </c>
      <c r="G9" s="67" t="s">
        <v>7</v>
      </c>
      <c r="H9" s="67" t="s">
        <v>7</v>
      </c>
      <c r="I9" s="67" t="s">
        <v>7</v>
      </c>
      <c r="J9" s="67" t="s">
        <v>7</v>
      </c>
      <c r="K9" s="67" t="s">
        <v>7</v>
      </c>
      <c r="L9" s="67" t="s">
        <v>7</v>
      </c>
      <c r="M9" s="67" t="s">
        <v>7</v>
      </c>
      <c r="N9" s="67" t="s">
        <v>7</v>
      </c>
      <c r="O9" s="67" t="s">
        <v>7</v>
      </c>
      <c r="P9" s="67" t="s">
        <v>7</v>
      </c>
      <c r="Q9" s="67" t="s">
        <v>7</v>
      </c>
      <c r="R9" s="67" t="s">
        <v>7</v>
      </c>
      <c r="S9" s="67" t="s">
        <v>7</v>
      </c>
      <c r="T9" s="69">
        <v>11</v>
      </c>
      <c r="U9" s="67" t="s">
        <v>7</v>
      </c>
      <c r="V9" s="67" t="s">
        <v>7</v>
      </c>
      <c r="W9" s="67" t="s">
        <v>7</v>
      </c>
      <c r="X9" s="67" t="s">
        <v>7</v>
      </c>
      <c r="Y9" s="67" t="s">
        <v>7</v>
      </c>
      <c r="Z9" s="67" t="s">
        <v>7</v>
      </c>
      <c r="AA9" s="67" t="s">
        <v>7</v>
      </c>
      <c r="AB9" s="69">
        <v>12</v>
      </c>
      <c r="AC9" s="69">
        <v>8</v>
      </c>
      <c r="AD9" s="67" t="s">
        <v>7</v>
      </c>
      <c r="AE9" s="67">
        <v>0.4</v>
      </c>
      <c r="AF9" s="67">
        <v>2.1</v>
      </c>
      <c r="AG9" s="67" t="s">
        <v>7</v>
      </c>
      <c r="AH9" s="69">
        <f>SUM(G9:AG9)</f>
        <v>33.5</v>
      </c>
    </row>
    <row r="10" spans="1:34">
      <c r="A10" s="58">
        <v>5</v>
      </c>
      <c r="B10" s="70" t="s">
        <v>13</v>
      </c>
      <c r="C10" s="58" t="s">
        <v>8</v>
      </c>
      <c r="D10" s="67" t="s">
        <v>7</v>
      </c>
      <c r="E10" s="67" t="s">
        <v>7</v>
      </c>
      <c r="F10" s="67" t="s">
        <v>7</v>
      </c>
      <c r="G10" s="67" t="s">
        <v>7</v>
      </c>
      <c r="H10" s="67" t="s">
        <v>7</v>
      </c>
      <c r="I10" s="67" t="s">
        <v>7</v>
      </c>
      <c r="J10" s="67" t="s">
        <v>7</v>
      </c>
      <c r="K10" s="67" t="s">
        <v>7</v>
      </c>
      <c r="L10" s="67" t="s">
        <v>7</v>
      </c>
      <c r="M10" s="67" t="s">
        <v>7</v>
      </c>
      <c r="N10" s="67" t="s">
        <v>7</v>
      </c>
      <c r="O10" s="67" t="s">
        <v>7</v>
      </c>
      <c r="P10" s="67" t="s">
        <v>7</v>
      </c>
      <c r="Q10" s="67" t="s">
        <v>7</v>
      </c>
      <c r="R10" s="67" t="s">
        <v>7</v>
      </c>
      <c r="S10" s="67" t="s">
        <v>7</v>
      </c>
      <c r="T10" s="69">
        <v>1</v>
      </c>
      <c r="U10" s="67" t="s">
        <v>7</v>
      </c>
      <c r="V10" s="67" t="s">
        <v>7</v>
      </c>
      <c r="W10" s="67" t="s">
        <v>7</v>
      </c>
      <c r="X10" s="67" t="s">
        <v>7</v>
      </c>
      <c r="Y10" s="67" t="s">
        <v>7</v>
      </c>
      <c r="Z10" s="67" t="s">
        <v>7</v>
      </c>
      <c r="AA10" s="67" t="s">
        <v>7</v>
      </c>
      <c r="AB10" s="69">
        <v>5</v>
      </c>
      <c r="AC10" s="67" t="s">
        <v>7</v>
      </c>
      <c r="AD10" s="67" t="s">
        <v>7</v>
      </c>
      <c r="AE10" s="67" t="s">
        <v>7</v>
      </c>
      <c r="AF10" s="67">
        <v>4.2</v>
      </c>
      <c r="AG10" s="67" t="s">
        <v>7</v>
      </c>
      <c r="AH10" s="69">
        <f>SUM(F10:AG10)</f>
        <v>10.199999999999999</v>
      </c>
    </row>
    <row r="11" spans="1:34">
      <c r="A11" s="58">
        <v>6</v>
      </c>
      <c r="B11" s="70" t="s">
        <v>14</v>
      </c>
      <c r="C11" s="58" t="s">
        <v>8</v>
      </c>
      <c r="D11" s="67" t="s">
        <v>7</v>
      </c>
      <c r="E11" s="67" t="s">
        <v>7</v>
      </c>
      <c r="F11" s="67" t="s">
        <v>7</v>
      </c>
      <c r="G11" s="67" t="s">
        <v>7</v>
      </c>
      <c r="H11" s="67" t="s">
        <v>7</v>
      </c>
      <c r="I11" s="67" t="s">
        <v>7</v>
      </c>
      <c r="J11" s="67" t="s">
        <v>7</v>
      </c>
      <c r="K11" s="67" t="s">
        <v>7</v>
      </c>
      <c r="L11" s="67" t="s">
        <v>7</v>
      </c>
      <c r="M11" s="67" t="s">
        <v>7</v>
      </c>
      <c r="N11" s="67" t="s">
        <v>7</v>
      </c>
      <c r="O11" s="71">
        <v>1</v>
      </c>
      <c r="P11" s="67" t="s">
        <v>7</v>
      </c>
      <c r="Q11" s="67" t="s">
        <v>7</v>
      </c>
      <c r="R11" s="67" t="s">
        <v>7</v>
      </c>
      <c r="S11" s="67" t="s">
        <v>7</v>
      </c>
      <c r="T11" s="71">
        <v>2</v>
      </c>
      <c r="U11" s="67" t="s">
        <v>7</v>
      </c>
      <c r="V11" s="67" t="s">
        <v>7</v>
      </c>
      <c r="W11" s="67" t="s">
        <v>7</v>
      </c>
      <c r="X11" s="67" t="s">
        <v>7</v>
      </c>
      <c r="Y11" s="67" t="s">
        <v>7</v>
      </c>
      <c r="Z11" s="67" t="s">
        <v>7</v>
      </c>
      <c r="AA11" s="67" t="s">
        <v>7</v>
      </c>
      <c r="AB11" s="67">
        <v>13</v>
      </c>
      <c r="AC11" s="67">
        <v>17</v>
      </c>
      <c r="AD11" s="67" t="s">
        <v>7</v>
      </c>
      <c r="AE11" s="67">
        <v>0.3</v>
      </c>
      <c r="AF11" s="67">
        <v>4</v>
      </c>
      <c r="AG11" s="67" t="s">
        <v>7</v>
      </c>
      <c r="AH11" s="69">
        <f>SUM(F11:AG11)</f>
        <v>37.299999999999997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44.25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57"/>
    </row>
    <row r="14" spans="1:34">
      <c r="A14" s="67">
        <v>1</v>
      </c>
      <c r="B14" s="68" t="s">
        <v>17</v>
      </c>
      <c r="C14" s="58" t="s">
        <v>8</v>
      </c>
      <c r="D14" s="58" t="s">
        <v>8</v>
      </c>
      <c r="E14" s="58" t="s">
        <v>8</v>
      </c>
      <c r="F14" s="58" t="s">
        <v>7</v>
      </c>
      <c r="G14" s="58" t="s">
        <v>7</v>
      </c>
      <c r="H14" s="58" t="s">
        <v>7</v>
      </c>
      <c r="I14" s="58" t="s">
        <v>7</v>
      </c>
      <c r="J14" s="58" t="s">
        <v>7</v>
      </c>
      <c r="K14" s="58" t="s">
        <v>7</v>
      </c>
      <c r="L14" s="58" t="s">
        <v>7</v>
      </c>
      <c r="M14" s="58" t="s">
        <v>7</v>
      </c>
      <c r="N14" s="58" t="s">
        <v>7</v>
      </c>
      <c r="O14" s="67">
        <v>9.1999999999999993</v>
      </c>
      <c r="P14" s="58" t="s">
        <v>7</v>
      </c>
      <c r="Q14" s="58" t="s">
        <v>7</v>
      </c>
      <c r="R14" s="58" t="s">
        <v>7</v>
      </c>
      <c r="S14" s="69">
        <v>3</v>
      </c>
      <c r="T14" s="58" t="s">
        <v>7</v>
      </c>
      <c r="U14" s="58" t="s">
        <v>7</v>
      </c>
      <c r="V14" s="58" t="s">
        <v>7</v>
      </c>
      <c r="W14" s="58" t="s">
        <v>7</v>
      </c>
      <c r="X14" s="58" t="s">
        <v>7</v>
      </c>
      <c r="Y14" s="58" t="s">
        <v>7</v>
      </c>
      <c r="Z14" s="58" t="s">
        <v>7</v>
      </c>
      <c r="AA14" s="58" t="s">
        <v>7</v>
      </c>
      <c r="AB14" s="69">
        <v>11</v>
      </c>
      <c r="AC14" s="69">
        <v>21</v>
      </c>
      <c r="AD14" s="58" t="s">
        <v>7</v>
      </c>
      <c r="AE14" s="58" t="s">
        <v>7</v>
      </c>
      <c r="AF14" s="69">
        <v>2.1</v>
      </c>
      <c r="AG14" s="58" t="s">
        <v>7</v>
      </c>
      <c r="AH14" s="67">
        <f>SUM(F14:AG14)</f>
        <v>46.300000000000004</v>
      </c>
    </row>
    <row r="15" spans="1:34">
      <c r="A15" s="67">
        <v>2</v>
      </c>
      <c r="B15" s="68" t="s">
        <v>18</v>
      </c>
      <c r="C15" s="58" t="s">
        <v>8</v>
      </c>
      <c r="D15" s="58" t="s">
        <v>8</v>
      </c>
      <c r="E15" s="58" t="s">
        <v>8</v>
      </c>
      <c r="F15" s="58" t="s">
        <v>7</v>
      </c>
      <c r="G15" s="58" t="s">
        <v>7</v>
      </c>
      <c r="H15" s="58" t="s">
        <v>7</v>
      </c>
      <c r="I15" s="58" t="s">
        <v>7</v>
      </c>
      <c r="J15" s="58" t="s">
        <v>7</v>
      </c>
      <c r="K15" s="58" t="s">
        <v>7</v>
      </c>
      <c r="L15" s="58" t="s">
        <v>7</v>
      </c>
      <c r="M15" s="58" t="s">
        <v>7</v>
      </c>
      <c r="N15" s="58" t="s">
        <v>7</v>
      </c>
      <c r="O15" s="58" t="s">
        <v>7</v>
      </c>
      <c r="P15" s="58" t="s">
        <v>7</v>
      </c>
      <c r="Q15" s="58" t="s">
        <v>7</v>
      </c>
      <c r="R15" s="58" t="s">
        <v>7</v>
      </c>
      <c r="S15" s="58" t="s">
        <v>7</v>
      </c>
      <c r="T15" s="58" t="s">
        <v>7</v>
      </c>
      <c r="U15" s="58" t="s">
        <v>7</v>
      </c>
      <c r="V15" s="58" t="s">
        <v>7</v>
      </c>
      <c r="W15" s="58" t="s">
        <v>7</v>
      </c>
      <c r="X15" s="58" t="s">
        <v>7</v>
      </c>
      <c r="Y15" s="58" t="s">
        <v>7</v>
      </c>
      <c r="Z15" s="58" t="s">
        <v>7</v>
      </c>
      <c r="AA15" s="58" t="s">
        <v>7</v>
      </c>
      <c r="AB15" s="58" t="s">
        <v>7</v>
      </c>
      <c r="AC15" s="69">
        <v>3.3</v>
      </c>
      <c r="AD15" s="58" t="s">
        <v>7</v>
      </c>
      <c r="AE15" s="58" t="s">
        <v>7</v>
      </c>
      <c r="AF15" s="58" t="s">
        <v>7</v>
      </c>
      <c r="AG15" s="58" t="s">
        <v>7</v>
      </c>
      <c r="AH15" s="67">
        <f>SUM(G15:AG15)</f>
        <v>3.3</v>
      </c>
    </row>
    <row r="16" spans="1:34">
      <c r="A16" s="58">
        <v>3</v>
      </c>
      <c r="B16" s="70" t="s">
        <v>19</v>
      </c>
      <c r="C16" s="58" t="s">
        <v>8</v>
      </c>
      <c r="D16" s="58" t="s">
        <v>8</v>
      </c>
      <c r="E16" s="58" t="s">
        <v>8</v>
      </c>
      <c r="F16" s="58" t="s">
        <v>7</v>
      </c>
      <c r="G16" s="58" t="s">
        <v>7</v>
      </c>
      <c r="H16" s="58" t="s">
        <v>7</v>
      </c>
      <c r="I16" s="58" t="s">
        <v>7</v>
      </c>
      <c r="J16" s="58" t="s">
        <v>7</v>
      </c>
      <c r="K16" s="58" t="s">
        <v>7</v>
      </c>
      <c r="L16" s="58" t="s">
        <v>7</v>
      </c>
      <c r="M16" s="58" t="s">
        <v>7</v>
      </c>
      <c r="N16" s="58" t="s">
        <v>7</v>
      </c>
      <c r="O16" s="58" t="s">
        <v>7</v>
      </c>
      <c r="P16" s="58" t="s">
        <v>7</v>
      </c>
      <c r="Q16" s="58" t="s">
        <v>7</v>
      </c>
      <c r="R16" s="58" t="s">
        <v>7</v>
      </c>
      <c r="S16" s="58" t="s">
        <v>7</v>
      </c>
      <c r="T16" s="71">
        <v>7</v>
      </c>
      <c r="U16" s="58" t="s">
        <v>7</v>
      </c>
      <c r="V16" s="58" t="s">
        <v>7</v>
      </c>
      <c r="W16" s="58" t="s">
        <v>7</v>
      </c>
      <c r="X16" s="58" t="s">
        <v>7</v>
      </c>
      <c r="Y16" s="58" t="s">
        <v>7</v>
      </c>
      <c r="Z16" s="58" t="s">
        <v>7</v>
      </c>
      <c r="AA16" s="58" t="s">
        <v>7</v>
      </c>
      <c r="AB16" s="58" t="s">
        <v>7</v>
      </c>
      <c r="AC16" s="71">
        <v>7.2</v>
      </c>
      <c r="AD16" s="58" t="s">
        <v>7</v>
      </c>
      <c r="AE16" s="58" t="s">
        <v>7</v>
      </c>
      <c r="AF16" s="71">
        <v>10.199999999999999</v>
      </c>
      <c r="AG16" s="58" t="s">
        <v>7</v>
      </c>
      <c r="AH16" s="67">
        <f>SUM(F16:AG16)</f>
        <v>24.4</v>
      </c>
    </row>
    <row r="17" spans="1:34">
      <c r="A17" s="58">
        <v>4</v>
      </c>
      <c r="B17" s="70" t="s">
        <v>20</v>
      </c>
      <c r="C17" s="58" t="s">
        <v>7</v>
      </c>
      <c r="D17" s="58" t="s">
        <v>7</v>
      </c>
      <c r="E17" s="58" t="s">
        <v>7</v>
      </c>
      <c r="F17" s="58" t="s">
        <v>7</v>
      </c>
      <c r="G17" s="58" t="s">
        <v>7</v>
      </c>
      <c r="H17" s="58" t="s">
        <v>7</v>
      </c>
      <c r="I17" s="58" t="s">
        <v>7</v>
      </c>
      <c r="J17" s="58" t="s">
        <v>7</v>
      </c>
      <c r="K17" s="58" t="s">
        <v>7</v>
      </c>
      <c r="L17" s="58" t="s">
        <v>7</v>
      </c>
      <c r="M17" s="58" t="s">
        <v>7</v>
      </c>
      <c r="N17" s="58" t="s">
        <v>7</v>
      </c>
      <c r="O17" s="58" t="s">
        <v>7</v>
      </c>
      <c r="P17" s="58" t="s">
        <v>7</v>
      </c>
      <c r="Q17" s="58" t="s">
        <v>7</v>
      </c>
      <c r="R17" s="58" t="s">
        <v>7</v>
      </c>
      <c r="S17" s="58" t="s">
        <v>7</v>
      </c>
      <c r="T17" s="75">
        <v>0.6</v>
      </c>
      <c r="U17" s="58" t="s">
        <v>7</v>
      </c>
      <c r="V17" s="58" t="s">
        <v>7</v>
      </c>
      <c r="W17" s="58" t="s">
        <v>7</v>
      </c>
      <c r="X17" s="58" t="s">
        <v>7</v>
      </c>
      <c r="Y17" s="58" t="s">
        <v>7</v>
      </c>
      <c r="Z17" s="58" t="s">
        <v>7</v>
      </c>
      <c r="AA17" s="58" t="s">
        <v>7</v>
      </c>
      <c r="AB17" s="58" t="s">
        <v>7</v>
      </c>
      <c r="AC17" s="58" t="s">
        <v>7</v>
      </c>
      <c r="AD17" s="69">
        <v>2.6</v>
      </c>
      <c r="AE17" s="58" t="s">
        <v>7</v>
      </c>
      <c r="AF17" s="58" t="s">
        <v>7</v>
      </c>
      <c r="AG17" s="58" t="s">
        <v>7</v>
      </c>
      <c r="AH17" s="67">
        <f>SUM(F17:AG17)</f>
        <v>3.2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19.3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57"/>
    </row>
    <row r="20" spans="1:34">
      <c r="A20" s="67">
        <v>1</v>
      </c>
      <c r="B20" s="68" t="s">
        <v>23</v>
      </c>
      <c r="C20" s="67" t="s">
        <v>7</v>
      </c>
      <c r="D20" s="67" t="s">
        <v>7</v>
      </c>
      <c r="E20" s="67" t="s">
        <v>7</v>
      </c>
      <c r="F20" s="67" t="s">
        <v>7</v>
      </c>
      <c r="G20" s="67" t="s">
        <v>7</v>
      </c>
      <c r="H20" s="67" t="s">
        <v>7</v>
      </c>
      <c r="I20" s="67" t="s">
        <v>7</v>
      </c>
      <c r="J20" s="67" t="s">
        <v>7</v>
      </c>
      <c r="K20" s="67" t="s">
        <v>7</v>
      </c>
      <c r="L20" s="67" t="s">
        <v>7</v>
      </c>
      <c r="M20" s="67" t="s">
        <v>7</v>
      </c>
      <c r="N20" s="67" t="s">
        <v>7</v>
      </c>
      <c r="O20" s="67" t="s">
        <v>7</v>
      </c>
      <c r="P20" s="67" t="s">
        <v>7</v>
      </c>
      <c r="Q20" s="67" t="s">
        <v>7</v>
      </c>
      <c r="R20" s="67">
        <v>14.9</v>
      </c>
      <c r="S20" s="67" t="s">
        <v>7</v>
      </c>
      <c r="T20" s="67" t="s">
        <v>7</v>
      </c>
      <c r="U20" s="67" t="s">
        <v>7</v>
      </c>
      <c r="V20" s="67" t="s">
        <v>7</v>
      </c>
      <c r="W20" s="67" t="s">
        <v>7</v>
      </c>
      <c r="X20" s="67" t="s">
        <v>7</v>
      </c>
      <c r="Y20" s="67" t="s">
        <v>7</v>
      </c>
      <c r="Z20" s="67" t="s">
        <v>7</v>
      </c>
      <c r="AA20" s="67" t="s">
        <v>7</v>
      </c>
      <c r="AB20" s="67">
        <v>7.8</v>
      </c>
      <c r="AC20" s="67" t="s">
        <v>7</v>
      </c>
      <c r="AD20" s="67">
        <v>6.8</v>
      </c>
      <c r="AE20" s="67" t="s">
        <v>7</v>
      </c>
      <c r="AF20" s="67" t="s">
        <v>7</v>
      </c>
      <c r="AG20" s="67" t="s">
        <v>7</v>
      </c>
      <c r="AH20" s="69">
        <f>SUM(F20:AG20)</f>
        <v>29.5</v>
      </c>
    </row>
    <row r="21" spans="1:34">
      <c r="A21" s="58">
        <v>2</v>
      </c>
      <c r="B21" s="70" t="s">
        <v>24</v>
      </c>
      <c r="C21" s="58" t="s">
        <v>7</v>
      </c>
      <c r="D21" s="58" t="s">
        <v>7</v>
      </c>
      <c r="E21" s="58" t="s">
        <v>8</v>
      </c>
      <c r="F21" s="67" t="s">
        <v>7</v>
      </c>
      <c r="G21" s="67" t="s">
        <v>7</v>
      </c>
      <c r="H21" s="67" t="s">
        <v>7</v>
      </c>
      <c r="I21" s="67" t="s">
        <v>7</v>
      </c>
      <c r="J21" s="67" t="s">
        <v>7</v>
      </c>
      <c r="K21" s="67" t="s">
        <v>7</v>
      </c>
      <c r="L21" s="67" t="s">
        <v>7</v>
      </c>
      <c r="M21" s="67" t="s">
        <v>7</v>
      </c>
      <c r="N21" s="67" t="s">
        <v>7</v>
      </c>
      <c r="O21" s="67" t="s">
        <v>7</v>
      </c>
      <c r="P21" s="67">
        <v>1.2</v>
      </c>
      <c r="Q21" s="67" t="s">
        <v>7</v>
      </c>
      <c r="R21" s="69">
        <v>9</v>
      </c>
      <c r="S21" s="67" t="s">
        <v>7</v>
      </c>
      <c r="T21" s="67" t="s">
        <v>7</v>
      </c>
      <c r="U21" s="67" t="s">
        <v>7</v>
      </c>
      <c r="V21" s="67" t="s">
        <v>7</v>
      </c>
      <c r="W21" s="67" t="s">
        <v>7</v>
      </c>
      <c r="X21" s="67" t="s">
        <v>7</v>
      </c>
      <c r="Y21" s="67" t="s">
        <v>7</v>
      </c>
      <c r="Z21" s="67" t="s">
        <v>7</v>
      </c>
      <c r="AA21" s="67" t="s">
        <v>7</v>
      </c>
      <c r="AB21" s="69">
        <v>0.5</v>
      </c>
      <c r="AC21" s="69">
        <v>1.2</v>
      </c>
      <c r="AD21" s="67" t="s">
        <v>7</v>
      </c>
      <c r="AE21" s="67" t="s">
        <v>7</v>
      </c>
      <c r="AF21" s="71">
        <v>10</v>
      </c>
      <c r="AG21" s="67" t="s">
        <v>7</v>
      </c>
      <c r="AH21" s="69">
        <f>SUM(G21:AG21)</f>
        <v>21.9</v>
      </c>
    </row>
    <row r="22" spans="1:34">
      <c r="A22" s="58">
        <v>3</v>
      </c>
      <c r="B22" s="70" t="s">
        <v>25</v>
      </c>
      <c r="C22" s="58" t="s">
        <v>7</v>
      </c>
      <c r="D22" s="58" t="s">
        <v>7</v>
      </c>
      <c r="E22" s="58" t="s">
        <v>7</v>
      </c>
      <c r="F22" s="67" t="s">
        <v>7</v>
      </c>
      <c r="G22" s="67" t="s">
        <v>7</v>
      </c>
      <c r="H22" s="67" t="s">
        <v>7</v>
      </c>
      <c r="I22" s="67" t="s">
        <v>7</v>
      </c>
      <c r="J22" s="67" t="s">
        <v>7</v>
      </c>
      <c r="K22" s="67" t="s">
        <v>7</v>
      </c>
      <c r="L22" s="67" t="s">
        <v>7</v>
      </c>
      <c r="M22" s="67" t="s">
        <v>7</v>
      </c>
      <c r="N22" s="67" t="s">
        <v>7</v>
      </c>
      <c r="O22" s="67" t="s">
        <v>7</v>
      </c>
      <c r="P22" s="67" t="s">
        <v>7</v>
      </c>
      <c r="Q22" s="67" t="s">
        <v>7</v>
      </c>
      <c r="R22" s="67" t="s">
        <v>7</v>
      </c>
      <c r="S22" s="67" t="s">
        <v>7</v>
      </c>
      <c r="T22" s="67" t="s">
        <v>7</v>
      </c>
      <c r="U22" s="67" t="s">
        <v>7</v>
      </c>
      <c r="V22" s="67" t="s">
        <v>7</v>
      </c>
      <c r="W22" s="67" t="s">
        <v>7</v>
      </c>
      <c r="X22" s="67" t="s">
        <v>7</v>
      </c>
      <c r="Y22" s="67" t="s">
        <v>7</v>
      </c>
      <c r="Z22" s="67" t="s">
        <v>7</v>
      </c>
      <c r="AA22" s="67" t="s">
        <v>7</v>
      </c>
      <c r="AB22" s="67" t="s">
        <v>7</v>
      </c>
      <c r="AC22" s="67" t="s">
        <v>7</v>
      </c>
      <c r="AD22" s="67" t="s">
        <v>7</v>
      </c>
      <c r="AE22" s="67" t="s">
        <v>7</v>
      </c>
      <c r="AF22" s="67" t="s">
        <v>7</v>
      </c>
      <c r="AG22" s="67" t="s">
        <v>7</v>
      </c>
      <c r="AH22" s="67">
        <f>SUM(F22:AG22)</f>
        <v>0</v>
      </c>
    </row>
    <row r="23" spans="1:34">
      <c r="A23" s="77">
        <v>4</v>
      </c>
      <c r="B23" s="65" t="s">
        <v>26</v>
      </c>
      <c r="C23" s="67" t="s">
        <v>7</v>
      </c>
      <c r="D23" s="67" t="s">
        <v>7</v>
      </c>
      <c r="E23" s="67" t="s">
        <v>7</v>
      </c>
      <c r="F23" s="67" t="s">
        <v>7</v>
      </c>
      <c r="G23" s="67" t="s">
        <v>7</v>
      </c>
      <c r="H23" s="67" t="s">
        <v>7</v>
      </c>
      <c r="I23" s="67" t="s">
        <v>7</v>
      </c>
      <c r="J23" s="67" t="s">
        <v>7</v>
      </c>
      <c r="K23" s="67" t="s">
        <v>7</v>
      </c>
      <c r="L23" s="67" t="s">
        <v>7</v>
      </c>
      <c r="M23" s="67" t="s">
        <v>7</v>
      </c>
      <c r="N23" s="67" t="s">
        <v>7</v>
      </c>
      <c r="O23" s="67" t="s">
        <v>7</v>
      </c>
      <c r="P23" s="67" t="s">
        <v>7</v>
      </c>
      <c r="Q23" s="67" t="s">
        <v>7</v>
      </c>
      <c r="R23" s="67" t="s">
        <v>7</v>
      </c>
      <c r="S23" s="67" t="s">
        <v>7</v>
      </c>
      <c r="T23" s="67" t="s">
        <v>7</v>
      </c>
      <c r="U23" s="67" t="s">
        <v>7</v>
      </c>
      <c r="V23" s="67" t="s">
        <v>7</v>
      </c>
      <c r="W23" s="67" t="s">
        <v>7</v>
      </c>
      <c r="X23" s="67" t="s">
        <v>7</v>
      </c>
      <c r="Y23" s="67" t="s">
        <v>7</v>
      </c>
      <c r="Z23" s="67" t="s">
        <v>7</v>
      </c>
      <c r="AA23" s="67" t="s">
        <v>7</v>
      </c>
      <c r="AB23" s="69">
        <v>12.2</v>
      </c>
      <c r="AC23" s="69">
        <v>3.2</v>
      </c>
      <c r="AD23" s="67" t="s">
        <v>7</v>
      </c>
      <c r="AE23" s="69">
        <v>4.5999999999999996</v>
      </c>
      <c r="AF23" s="71">
        <v>5.4</v>
      </c>
      <c r="AG23" s="67" t="s">
        <v>7</v>
      </c>
      <c r="AH23" s="67">
        <f>SUM(F23:AG23)</f>
        <v>25.4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19.2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57"/>
    </row>
    <row r="26" spans="1:34">
      <c r="A26" s="62">
        <v>1</v>
      </c>
      <c r="B26" s="89" t="s">
        <v>29</v>
      </c>
      <c r="C26" s="62" t="s">
        <v>7</v>
      </c>
      <c r="D26" s="62" t="s">
        <v>7</v>
      </c>
      <c r="E26" s="62" t="s">
        <v>7</v>
      </c>
      <c r="F26" s="61" t="s">
        <v>7</v>
      </c>
      <c r="G26" s="62" t="s">
        <v>7</v>
      </c>
      <c r="H26" s="62" t="s">
        <v>7</v>
      </c>
      <c r="I26" s="62" t="s">
        <v>7</v>
      </c>
      <c r="J26" s="62" t="s">
        <v>7</v>
      </c>
      <c r="K26" s="62" t="s">
        <v>7</v>
      </c>
      <c r="L26" s="62" t="s">
        <v>7</v>
      </c>
      <c r="M26" s="62" t="s">
        <v>7</v>
      </c>
      <c r="N26" s="62" t="s">
        <v>7</v>
      </c>
      <c r="O26" s="62" t="s">
        <v>7</v>
      </c>
      <c r="P26" s="62" t="s">
        <v>7</v>
      </c>
      <c r="Q26" s="62" t="s">
        <v>7</v>
      </c>
      <c r="R26" s="62" t="s">
        <v>7</v>
      </c>
      <c r="S26" s="62" t="s">
        <v>7</v>
      </c>
      <c r="T26" s="62" t="s">
        <v>7</v>
      </c>
      <c r="U26" s="62" t="s">
        <v>7</v>
      </c>
      <c r="V26" s="62" t="s">
        <v>7</v>
      </c>
      <c r="W26" s="62" t="s">
        <v>7</v>
      </c>
      <c r="X26" s="62" t="s">
        <v>7</v>
      </c>
      <c r="Y26" s="62" t="s">
        <v>7</v>
      </c>
      <c r="Z26" s="62" t="s">
        <v>7</v>
      </c>
      <c r="AA26" s="61" t="s">
        <v>7</v>
      </c>
      <c r="AB26" s="62">
        <v>0.6</v>
      </c>
      <c r="AC26" s="62" t="s">
        <v>7</v>
      </c>
      <c r="AD26" s="62" t="s">
        <v>7</v>
      </c>
      <c r="AE26" s="62" t="s">
        <v>7</v>
      </c>
      <c r="AF26" s="61" t="s">
        <v>7</v>
      </c>
      <c r="AG26" s="61" t="s">
        <v>7</v>
      </c>
      <c r="AH26" s="84">
        <f>SUM(F26:AG26)</f>
        <v>0.6</v>
      </c>
    </row>
    <row r="27" spans="1:34">
      <c r="A27" s="77"/>
      <c r="B27" s="65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78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88"/>
      <c r="AE28" s="88"/>
      <c r="AF28" s="88"/>
      <c r="AG28" s="88"/>
      <c r="AH28" s="80"/>
    </row>
    <row r="29" spans="1:34">
      <c r="A29" s="58">
        <v>1</v>
      </c>
      <c r="B29" s="70" t="s">
        <v>31</v>
      </c>
      <c r="C29" s="58" t="s">
        <v>7</v>
      </c>
      <c r="D29" s="58" t="s">
        <v>7</v>
      </c>
      <c r="E29" s="58" t="s">
        <v>7</v>
      </c>
      <c r="F29" s="58" t="s">
        <v>7</v>
      </c>
      <c r="G29" s="58" t="s">
        <v>7</v>
      </c>
      <c r="H29" s="58" t="s">
        <v>7</v>
      </c>
      <c r="I29" s="58" t="s">
        <v>7</v>
      </c>
      <c r="J29" s="58" t="s">
        <v>7</v>
      </c>
      <c r="K29" s="58" t="s">
        <v>7</v>
      </c>
      <c r="L29" s="58" t="s">
        <v>7</v>
      </c>
      <c r="M29" s="58" t="s">
        <v>7</v>
      </c>
      <c r="N29" s="58" t="s">
        <v>7</v>
      </c>
      <c r="O29" s="71">
        <v>3.6</v>
      </c>
      <c r="P29" s="58" t="s">
        <v>7</v>
      </c>
      <c r="Q29" s="58" t="s">
        <v>7</v>
      </c>
      <c r="R29" s="58" t="s">
        <v>7</v>
      </c>
      <c r="S29" s="71">
        <v>3</v>
      </c>
      <c r="T29" s="58" t="s">
        <v>7</v>
      </c>
      <c r="U29" s="58" t="s">
        <v>7</v>
      </c>
      <c r="V29" s="58" t="s">
        <v>7</v>
      </c>
      <c r="W29" s="58" t="s">
        <v>7</v>
      </c>
      <c r="X29" s="58" t="s">
        <v>7</v>
      </c>
      <c r="Y29" s="58" t="s">
        <v>7</v>
      </c>
      <c r="Z29" s="58" t="s">
        <v>7</v>
      </c>
      <c r="AA29" s="58" t="s">
        <v>7</v>
      </c>
      <c r="AB29" s="67">
        <v>16.8</v>
      </c>
      <c r="AC29" s="58" t="s">
        <v>7</v>
      </c>
      <c r="AD29" s="58" t="s">
        <v>7</v>
      </c>
      <c r="AE29" s="58" t="s">
        <v>7</v>
      </c>
      <c r="AF29" s="58" t="s">
        <v>7</v>
      </c>
      <c r="AG29" s="58" t="s">
        <v>7</v>
      </c>
      <c r="AH29" s="69">
        <f>SUM(E29:AG29)</f>
        <v>23.4</v>
      </c>
    </row>
    <row r="30" spans="1:34">
      <c r="A30" s="58">
        <v>2</v>
      </c>
      <c r="B30" s="70" t="s">
        <v>32</v>
      </c>
      <c r="C30" s="58" t="s">
        <v>7</v>
      </c>
      <c r="D30" s="58" t="s">
        <v>7</v>
      </c>
      <c r="E30" s="58" t="s">
        <v>7</v>
      </c>
      <c r="F30" s="58" t="s">
        <v>7</v>
      </c>
      <c r="G30" s="58" t="s">
        <v>7</v>
      </c>
      <c r="H30" s="58" t="s">
        <v>7</v>
      </c>
      <c r="I30" s="58" t="s">
        <v>7</v>
      </c>
      <c r="J30" s="58" t="s">
        <v>7</v>
      </c>
      <c r="K30" s="58" t="s">
        <v>7</v>
      </c>
      <c r="L30" s="58" t="s">
        <v>7</v>
      </c>
      <c r="M30" s="58" t="s">
        <v>7</v>
      </c>
      <c r="N30" s="58" t="s">
        <v>7</v>
      </c>
      <c r="O30" s="71">
        <v>12</v>
      </c>
      <c r="P30" s="58" t="s">
        <v>7</v>
      </c>
      <c r="Q30" s="58" t="s">
        <v>7</v>
      </c>
      <c r="R30" s="58" t="s">
        <v>7</v>
      </c>
      <c r="S30" s="58">
        <v>4.2</v>
      </c>
      <c r="T30" s="58" t="s">
        <v>7</v>
      </c>
      <c r="U30" s="58" t="s">
        <v>7</v>
      </c>
      <c r="V30" s="69">
        <v>12</v>
      </c>
      <c r="W30" s="58" t="s">
        <v>7</v>
      </c>
      <c r="X30" s="58" t="s">
        <v>7</v>
      </c>
      <c r="Y30" s="58" t="s">
        <v>7</v>
      </c>
      <c r="Z30" s="58" t="s">
        <v>7</v>
      </c>
      <c r="AA30" s="58" t="s">
        <v>7</v>
      </c>
      <c r="AB30" s="67">
        <v>7.4</v>
      </c>
      <c r="AC30" s="58" t="s">
        <v>7</v>
      </c>
      <c r="AD30" s="58" t="s">
        <v>7</v>
      </c>
      <c r="AE30" s="58" t="s">
        <v>7</v>
      </c>
      <c r="AF30" s="58" t="s">
        <v>7</v>
      </c>
      <c r="AG30" s="58" t="s">
        <v>7</v>
      </c>
      <c r="AH30" s="69">
        <f>SUM(J30:AG30)</f>
        <v>35.6</v>
      </c>
    </row>
    <row r="31" spans="1:34">
      <c r="A31" s="58">
        <v>3</v>
      </c>
      <c r="B31" s="70" t="s">
        <v>33</v>
      </c>
      <c r="C31" s="58" t="s">
        <v>7</v>
      </c>
      <c r="D31" s="58" t="s">
        <v>7</v>
      </c>
      <c r="E31" s="58" t="s">
        <v>7</v>
      </c>
      <c r="F31" s="58" t="s">
        <v>7</v>
      </c>
      <c r="G31" s="58" t="s">
        <v>7</v>
      </c>
      <c r="H31" s="58" t="s">
        <v>7</v>
      </c>
      <c r="I31" s="58" t="s">
        <v>7</v>
      </c>
      <c r="J31" s="58" t="s">
        <v>7</v>
      </c>
      <c r="K31" s="58" t="s">
        <v>7</v>
      </c>
      <c r="L31" s="58" t="s">
        <v>7</v>
      </c>
      <c r="M31" s="58" t="s">
        <v>7</v>
      </c>
      <c r="N31" s="58" t="s">
        <v>7</v>
      </c>
      <c r="O31" s="58" t="s">
        <v>7</v>
      </c>
      <c r="P31" s="58" t="s">
        <v>7</v>
      </c>
      <c r="Q31" s="58" t="s">
        <v>7</v>
      </c>
      <c r="R31" s="58" t="s">
        <v>7</v>
      </c>
      <c r="S31" s="58">
        <v>5.2</v>
      </c>
      <c r="T31" s="58" t="s">
        <v>7</v>
      </c>
      <c r="U31" s="58" t="s">
        <v>7</v>
      </c>
      <c r="V31" s="58" t="s">
        <v>7</v>
      </c>
      <c r="W31" s="58" t="s">
        <v>7</v>
      </c>
      <c r="X31" s="58" t="s">
        <v>7</v>
      </c>
      <c r="Y31" s="58" t="s">
        <v>7</v>
      </c>
      <c r="Z31" s="58" t="s">
        <v>7</v>
      </c>
      <c r="AA31" s="58" t="s">
        <v>7</v>
      </c>
      <c r="AB31" s="58" t="s">
        <v>7</v>
      </c>
      <c r="AC31" s="67">
        <v>6.8</v>
      </c>
      <c r="AD31" s="58" t="s">
        <v>7</v>
      </c>
      <c r="AE31" s="58" t="s">
        <v>7</v>
      </c>
      <c r="AF31" s="58" t="s">
        <v>7</v>
      </c>
      <c r="AG31" s="67" t="s">
        <v>7</v>
      </c>
      <c r="AH31" s="69">
        <f>SUM(I31:AG31)</f>
        <v>12</v>
      </c>
    </row>
    <row r="32" spans="1:34">
      <c r="A32" s="58">
        <v>4</v>
      </c>
      <c r="B32" s="70" t="s">
        <v>34</v>
      </c>
      <c r="C32" s="58" t="s">
        <v>7</v>
      </c>
      <c r="D32" s="58" t="s">
        <v>7</v>
      </c>
      <c r="E32" s="58" t="s">
        <v>7</v>
      </c>
      <c r="F32" s="58" t="s">
        <v>7</v>
      </c>
      <c r="G32" s="58" t="s">
        <v>7</v>
      </c>
      <c r="H32" s="58" t="s">
        <v>7</v>
      </c>
      <c r="I32" s="58" t="s">
        <v>7</v>
      </c>
      <c r="J32" s="58" t="s">
        <v>7</v>
      </c>
      <c r="K32" s="58" t="s">
        <v>7</v>
      </c>
      <c r="L32" s="58" t="s">
        <v>7</v>
      </c>
      <c r="M32" s="58" t="s">
        <v>7</v>
      </c>
      <c r="N32" s="58" t="s">
        <v>7</v>
      </c>
      <c r="O32" s="58" t="s">
        <v>7</v>
      </c>
      <c r="P32" s="58" t="s">
        <v>7</v>
      </c>
      <c r="Q32" s="58" t="s">
        <v>7</v>
      </c>
      <c r="R32" s="58" t="s">
        <v>7</v>
      </c>
      <c r="S32" s="58" t="s">
        <v>7</v>
      </c>
      <c r="T32" s="58" t="s">
        <v>7</v>
      </c>
      <c r="U32" s="58" t="s">
        <v>7</v>
      </c>
      <c r="V32" s="58" t="s">
        <v>7</v>
      </c>
      <c r="W32" s="58" t="s">
        <v>7</v>
      </c>
      <c r="X32" s="58" t="s">
        <v>7</v>
      </c>
      <c r="Y32" s="58" t="s">
        <v>7</v>
      </c>
      <c r="Z32" s="58" t="s">
        <v>7</v>
      </c>
      <c r="AA32" s="58" t="s">
        <v>7</v>
      </c>
      <c r="AB32" s="58" t="s">
        <v>7</v>
      </c>
      <c r="AC32" s="67">
        <v>14.6</v>
      </c>
      <c r="AD32" s="58" t="s">
        <v>7</v>
      </c>
      <c r="AE32" s="58" t="s">
        <v>7</v>
      </c>
      <c r="AF32" s="58" t="s">
        <v>7</v>
      </c>
      <c r="AG32" s="67" t="s">
        <v>7</v>
      </c>
      <c r="AH32" s="69">
        <f>SUM(F32:AG32)</f>
        <v>14.6</v>
      </c>
    </row>
    <row r="33" spans="1:34">
      <c r="A33" s="77">
        <v>5</v>
      </c>
      <c r="B33" s="65" t="s">
        <v>35</v>
      </c>
      <c r="C33" s="62" t="s">
        <v>7</v>
      </c>
      <c r="D33" s="62" t="s">
        <v>7</v>
      </c>
      <c r="E33" s="58" t="s">
        <v>7</v>
      </c>
      <c r="F33" s="58" t="s">
        <v>7</v>
      </c>
      <c r="G33" s="58" t="s">
        <v>7</v>
      </c>
      <c r="H33" s="58" t="s">
        <v>7</v>
      </c>
      <c r="I33" s="58" t="s">
        <v>7</v>
      </c>
      <c r="J33" s="58" t="s">
        <v>7</v>
      </c>
      <c r="K33" s="58" t="s">
        <v>7</v>
      </c>
      <c r="L33" s="58" t="s">
        <v>7</v>
      </c>
      <c r="M33" s="58" t="s">
        <v>7</v>
      </c>
      <c r="N33" s="58" t="s">
        <v>7</v>
      </c>
      <c r="O33" s="58" t="s">
        <v>7</v>
      </c>
      <c r="P33" s="58" t="s">
        <v>7</v>
      </c>
      <c r="Q33" s="58" t="s">
        <v>7</v>
      </c>
      <c r="R33" s="58" t="s">
        <v>7</v>
      </c>
      <c r="S33" s="58" t="s">
        <v>7</v>
      </c>
      <c r="T33" s="58" t="s">
        <v>7</v>
      </c>
      <c r="U33" s="58" t="s">
        <v>7</v>
      </c>
      <c r="V33" s="58" t="s">
        <v>7</v>
      </c>
      <c r="W33" s="58" t="s">
        <v>7</v>
      </c>
      <c r="X33" s="58" t="s">
        <v>7</v>
      </c>
      <c r="Y33" s="58" t="s">
        <v>7</v>
      </c>
      <c r="Z33" s="58" t="s">
        <v>7</v>
      </c>
      <c r="AA33" s="58" t="s">
        <v>7</v>
      </c>
      <c r="AB33" s="58" t="s">
        <v>7</v>
      </c>
      <c r="AC33" s="58" t="s">
        <v>7</v>
      </c>
      <c r="AD33" s="58" t="s">
        <v>7</v>
      </c>
      <c r="AE33" s="58" t="s">
        <v>7</v>
      </c>
      <c r="AF33" s="58" t="s">
        <v>7</v>
      </c>
      <c r="AG33" s="67" t="s">
        <v>7</v>
      </c>
      <c r="AH33" s="69">
        <f>SUM(F33:AG33)</f>
        <v>0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17.119999999999997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57"/>
    </row>
    <row r="36" spans="1:34">
      <c r="A36" s="67">
        <v>1</v>
      </c>
      <c r="B36" s="68" t="s">
        <v>38</v>
      </c>
      <c r="C36" s="58" t="s">
        <v>7</v>
      </c>
      <c r="D36" s="58" t="s">
        <v>7</v>
      </c>
      <c r="E36" s="58" t="s">
        <v>7</v>
      </c>
      <c r="F36" s="67" t="s">
        <v>7</v>
      </c>
      <c r="G36" s="58" t="s">
        <v>7</v>
      </c>
      <c r="H36" s="58" t="s">
        <v>7</v>
      </c>
      <c r="I36" s="58" t="s">
        <v>7</v>
      </c>
      <c r="J36" s="58" t="s">
        <v>7</v>
      </c>
      <c r="K36" s="58" t="s">
        <v>7</v>
      </c>
      <c r="L36" s="58" t="s">
        <v>7</v>
      </c>
      <c r="M36" s="58" t="s">
        <v>7</v>
      </c>
      <c r="N36" s="58" t="s">
        <v>7</v>
      </c>
      <c r="O36" s="58" t="s">
        <v>7</v>
      </c>
      <c r="P36" s="58" t="s">
        <v>7</v>
      </c>
      <c r="Q36" s="58" t="s">
        <v>7</v>
      </c>
      <c r="R36" s="58" t="s">
        <v>7</v>
      </c>
      <c r="S36" s="67">
        <v>26.2</v>
      </c>
      <c r="T36" s="58" t="s">
        <v>7</v>
      </c>
      <c r="U36" s="58" t="s">
        <v>7</v>
      </c>
      <c r="V36" s="58" t="s">
        <v>7</v>
      </c>
      <c r="W36" s="58" t="s">
        <v>7</v>
      </c>
      <c r="X36" s="58" t="s">
        <v>7</v>
      </c>
      <c r="Y36" s="58" t="s">
        <v>7</v>
      </c>
      <c r="Z36" s="58" t="s">
        <v>7</v>
      </c>
      <c r="AA36" s="58" t="s">
        <v>7</v>
      </c>
      <c r="AB36" s="69">
        <v>22</v>
      </c>
      <c r="AC36" s="69">
        <v>84</v>
      </c>
      <c r="AD36" s="58" t="s">
        <v>7</v>
      </c>
      <c r="AE36" s="58" t="s">
        <v>7</v>
      </c>
      <c r="AF36" s="58" t="s">
        <v>7</v>
      </c>
      <c r="AG36" s="58" t="s">
        <v>7</v>
      </c>
      <c r="AH36" s="69">
        <f>SUM(F36:AG36)</f>
        <v>132.19999999999999</v>
      </c>
    </row>
    <row r="37" spans="1:34">
      <c r="A37" s="58">
        <v>2</v>
      </c>
      <c r="B37" s="70" t="s">
        <v>39</v>
      </c>
      <c r="C37" s="58" t="s">
        <v>7</v>
      </c>
      <c r="D37" s="58" t="s">
        <v>7</v>
      </c>
      <c r="E37" s="58" t="s">
        <v>7</v>
      </c>
      <c r="F37" s="67" t="s">
        <v>7</v>
      </c>
      <c r="G37" s="58" t="s">
        <v>7</v>
      </c>
      <c r="H37" s="58" t="s">
        <v>7</v>
      </c>
      <c r="I37" s="58" t="s">
        <v>7</v>
      </c>
      <c r="J37" s="58" t="s">
        <v>7</v>
      </c>
      <c r="K37" s="58" t="s">
        <v>7</v>
      </c>
      <c r="L37" s="58" t="s">
        <v>7</v>
      </c>
      <c r="M37" s="58" t="s">
        <v>7</v>
      </c>
      <c r="N37" s="58" t="s">
        <v>7</v>
      </c>
      <c r="O37" s="67">
        <v>4.4000000000000004</v>
      </c>
      <c r="P37" s="58" t="s">
        <v>7</v>
      </c>
      <c r="Q37" s="58" t="s">
        <v>7</v>
      </c>
      <c r="R37" s="58" t="s">
        <v>7</v>
      </c>
      <c r="S37" s="58" t="s">
        <v>7</v>
      </c>
      <c r="T37" s="58" t="s">
        <v>7</v>
      </c>
      <c r="U37" s="69">
        <v>16.2</v>
      </c>
      <c r="V37" s="58" t="s">
        <v>7</v>
      </c>
      <c r="W37" s="58" t="s">
        <v>7</v>
      </c>
      <c r="X37" s="58" t="s">
        <v>7</v>
      </c>
      <c r="Y37" s="58" t="s">
        <v>7</v>
      </c>
      <c r="Z37" s="58" t="s">
        <v>7</v>
      </c>
      <c r="AA37" s="58" t="s">
        <v>7</v>
      </c>
      <c r="AB37" s="58" t="s">
        <v>7</v>
      </c>
      <c r="AC37" s="69">
        <v>13.4</v>
      </c>
      <c r="AD37" s="69">
        <v>8.4</v>
      </c>
      <c r="AE37" s="58" t="s">
        <v>7</v>
      </c>
      <c r="AF37" s="71">
        <v>5.2</v>
      </c>
      <c r="AG37" s="58" t="s">
        <v>7</v>
      </c>
      <c r="AH37" s="69">
        <f>SUM(F37:AG37)</f>
        <v>47.6</v>
      </c>
    </row>
    <row r="38" spans="1:34">
      <c r="A38" s="58">
        <v>3</v>
      </c>
      <c r="B38" s="70" t="s">
        <v>40</v>
      </c>
      <c r="C38" s="58" t="s">
        <v>7</v>
      </c>
      <c r="D38" s="58" t="s">
        <v>7</v>
      </c>
      <c r="E38" s="67" t="s">
        <v>7</v>
      </c>
      <c r="F38" s="67" t="s">
        <v>7</v>
      </c>
      <c r="G38" s="58" t="s">
        <v>7</v>
      </c>
      <c r="H38" s="58" t="s">
        <v>7</v>
      </c>
      <c r="I38" s="58" t="s">
        <v>7</v>
      </c>
      <c r="J38" s="58" t="s">
        <v>7</v>
      </c>
      <c r="K38" s="58" t="s">
        <v>7</v>
      </c>
      <c r="L38" s="58" t="s">
        <v>7</v>
      </c>
      <c r="M38" s="58" t="s">
        <v>7</v>
      </c>
      <c r="N38" s="58" t="s">
        <v>7</v>
      </c>
      <c r="O38" s="58" t="s">
        <v>7</v>
      </c>
      <c r="P38" s="58" t="s">
        <v>7</v>
      </c>
      <c r="Q38" s="58" t="s">
        <v>7</v>
      </c>
      <c r="R38" s="58" t="s">
        <v>7</v>
      </c>
      <c r="S38" s="58" t="s">
        <v>7</v>
      </c>
      <c r="T38" s="58" t="s">
        <v>7</v>
      </c>
      <c r="U38" s="58" t="s">
        <v>7</v>
      </c>
      <c r="V38" s="58" t="s">
        <v>7</v>
      </c>
      <c r="W38" s="58" t="s">
        <v>7</v>
      </c>
      <c r="X38" s="58" t="s">
        <v>7</v>
      </c>
      <c r="Y38" s="58" t="s">
        <v>7</v>
      </c>
      <c r="Z38" s="58" t="s">
        <v>7</v>
      </c>
      <c r="AA38" s="58" t="s">
        <v>7</v>
      </c>
      <c r="AB38" s="58" t="s">
        <v>7</v>
      </c>
      <c r="AC38" s="58" t="s">
        <v>7</v>
      </c>
      <c r="AD38" s="58" t="s">
        <v>7</v>
      </c>
      <c r="AE38" s="58" t="s">
        <v>7</v>
      </c>
      <c r="AF38" s="58" t="s">
        <v>7</v>
      </c>
      <c r="AG38" s="58" t="s">
        <v>7</v>
      </c>
      <c r="AH38" s="69">
        <f>SUM(E38:AG38)</f>
        <v>0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59.93333333333333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57"/>
    </row>
    <row r="41" spans="1:34">
      <c r="A41" s="67">
        <v>1</v>
      </c>
      <c r="B41" s="68" t="s">
        <v>43</v>
      </c>
      <c r="C41" s="58" t="s">
        <v>7</v>
      </c>
      <c r="D41" s="58" t="s">
        <v>7</v>
      </c>
      <c r="E41" s="58" t="s">
        <v>7</v>
      </c>
      <c r="F41" s="58" t="s">
        <v>7</v>
      </c>
      <c r="G41" s="58" t="s">
        <v>7</v>
      </c>
      <c r="H41" s="58" t="s">
        <v>7</v>
      </c>
      <c r="I41" s="58" t="s">
        <v>7</v>
      </c>
      <c r="J41" s="58" t="s">
        <v>7</v>
      </c>
      <c r="K41" s="58" t="s">
        <v>7</v>
      </c>
      <c r="L41" s="58" t="s">
        <v>7</v>
      </c>
      <c r="M41" s="58" t="s">
        <v>7</v>
      </c>
      <c r="N41" s="58" t="s">
        <v>7</v>
      </c>
      <c r="O41" s="67">
        <v>6.2</v>
      </c>
      <c r="P41" s="58" t="s">
        <v>7</v>
      </c>
      <c r="Q41" s="58" t="s">
        <v>7</v>
      </c>
      <c r="R41" s="58" t="s">
        <v>7</v>
      </c>
      <c r="S41" s="58" t="s">
        <v>7</v>
      </c>
      <c r="T41" s="58" t="s">
        <v>7</v>
      </c>
      <c r="U41" s="58" t="s">
        <v>7</v>
      </c>
      <c r="V41" s="58" t="s">
        <v>7</v>
      </c>
      <c r="W41" s="58" t="s">
        <v>7</v>
      </c>
      <c r="X41" s="58" t="s">
        <v>7</v>
      </c>
      <c r="Y41" s="58" t="s">
        <v>7</v>
      </c>
      <c r="Z41" s="58" t="s">
        <v>7</v>
      </c>
      <c r="AA41" s="58" t="s">
        <v>7</v>
      </c>
      <c r="AB41" s="84">
        <v>3</v>
      </c>
      <c r="AC41" s="62">
        <v>3.1</v>
      </c>
      <c r="AD41" s="62" t="s">
        <v>7</v>
      </c>
      <c r="AE41" s="58" t="s">
        <v>7</v>
      </c>
      <c r="AF41" s="61" t="s">
        <v>7</v>
      </c>
      <c r="AG41" s="61" t="s">
        <v>7</v>
      </c>
      <c r="AH41" s="58">
        <f>SUM(F41:AG41)</f>
        <v>12.299999999999999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57"/>
    </row>
    <row r="44" spans="1:34">
      <c r="A44" s="67">
        <v>1</v>
      </c>
      <c r="B44" s="68" t="s">
        <v>45</v>
      </c>
      <c r="C44" s="67" t="s">
        <v>7</v>
      </c>
      <c r="D44" s="67" t="s">
        <v>7</v>
      </c>
      <c r="E44" s="67" t="s">
        <v>7</v>
      </c>
      <c r="F44" s="67" t="s">
        <v>7</v>
      </c>
      <c r="G44" s="67" t="s">
        <v>7</v>
      </c>
      <c r="H44" s="67" t="s">
        <v>7</v>
      </c>
      <c r="I44" s="67" t="s">
        <v>7</v>
      </c>
      <c r="J44" s="67" t="s">
        <v>7</v>
      </c>
      <c r="K44" s="67" t="s">
        <v>7</v>
      </c>
      <c r="L44" s="67" t="s">
        <v>7</v>
      </c>
      <c r="M44" s="67" t="s">
        <v>7</v>
      </c>
      <c r="N44" s="67" t="s">
        <v>7</v>
      </c>
      <c r="O44" s="69">
        <v>5.2</v>
      </c>
      <c r="P44" s="67" t="s">
        <v>7</v>
      </c>
      <c r="Q44" s="67" t="s">
        <v>7</v>
      </c>
      <c r="R44" s="67" t="s">
        <v>7</v>
      </c>
      <c r="S44" s="69">
        <v>4.3</v>
      </c>
      <c r="T44" s="67" t="s">
        <v>7</v>
      </c>
      <c r="U44" s="67" t="s">
        <v>7</v>
      </c>
      <c r="V44" s="67" t="s">
        <v>7</v>
      </c>
      <c r="W44" s="67" t="s">
        <v>7</v>
      </c>
      <c r="X44" s="67" t="s">
        <v>7</v>
      </c>
      <c r="Y44" s="67" t="s">
        <v>7</v>
      </c>
      <c r="Z44" s="67" t="s">
        <v>7</v>
      </c>
      <c r="AA44" s="67" t="s">
        <v>7</v>
      </c>
      <c r="AB44" s="67" t="s">
        <v>7</v>
      </c>
      <c r="AC44" s="67">
        <v>4.4000000000000004</v>
      </c>
      <c r="AD44" s="67" t="s">
        <v>7</v>
      </c>
      <c r="AE44" s="67" t="s">
        <v>7</v>
      </c>
      <c r="AF44" s="67" t="s">
        <v>7</v>
      </c>
      <c r="AG44" s="67" t="s">
        <v>7</v>
      </c>
      <c r="AH44" s="69">
        <f>SUM(G44:AG44)</f>
        <v>13.9</v>
      </c>
    </row>
    <row r="45" spans="1:34">
      <c r="A45" s="79">
        <v>2</v>
      </c>
      <c r="B45" s="74" t="s">
        <v>53</v>
      </c>
      <c r="C45" s="58"/>
      <c r="D45" s="58" t="s">
        <v>7</v>
      </c>
      <c r="E45" s="58" t="s">
        <v>7</v>
      </c>
      <c r="F45" s="58" t="s">
        <v>7</v>
      </c>
      <c r="G45" s="58" t="s">
        <v>7</v>
      </c>
      <c r="H45" s="58" t="s">
        <v>7</v>
      </c>
      <c r="I45" s="58" t="s">
        <v>7</v>
      </c>
      <c r="J45" s="58" t="s">
        <v>7</v>
      </c>
      <c r="K45" s="58" t="s">
        <v>7</v>
      </c>
      <c r="L45" s="58" t="s">
        <v>7</v>
      </c>
      <c r="M45" s="58" t="s">
        <v>7</v>
      </c>
      <c r="N45" s="58" t="s">
        <v>7</v>
      </c>
      <c r="O45" s="58">
        <v>0.6</v>
      </c>
      <c r="P45" s="58" t="s">
        <v>7</v>
      </c>
      <c r="Q45" s="58" t="s">
        <v>7</v>
      </c>
      <c r="R45" s="58" t="s">
        <v>7</v>
      </c>
      <c r="S45" s="58" t="s">
        <v>7</v>
      </c>
      <c r="T45" s="71">
        <v>2</v>
      </c>
      <c r="U45" s="58" t="s">
        <v>7</v>
      </c>
      <c r="V45" s="58" t="s">
        <v>7</v>
      </c>
      <c r="W45" s="58" t="s">
        <v>7</v>
      </c>
      <c r="X45" s="58" t="s">
        <v>7</v>
      </c>
      <c r="Y45" s="58" t="s">
        <v>7</v>
      </c>
      <c r="Z45" s="58" t="s">
        <v>7</v>
      </c>
      <c r="AA45" s="58" t="s">
        <v>7</v>
      </c>
      <c r="AB45" s="58" t="s">
        <v>7</v>
      </c>
      <c r="AC45" s="71">
        <v>1</v>
      </c>
      <c r="AD45" s="58" t="s">
        <v>7</v>
      </c>
      <c r="AE45" s="58" t="s">
        <v>7</v>
      </c>
      <c r="AF45" s="58">
        <v>6.2</v>
      </c>
      <c r="AG45" s="67" t="s">
        <v>7</v>
      </c>
      <c r="AH45" s="67">
        <f>SUM(C45:AG45)</f>
        <v>9.8000000000000007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11.850000000000001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721.49999999999989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27.749999999999996</v>
      </c>
    </row>
  </sheetData>
  <mergeCells count="10">
    <mergeCell ref="AH3:AH4"/>
    <mergeCell ref="A42:AH42"/>
    <mergeCell ref="A47:AG47"/>
    <mergeCell ref="A48:AG48"/>
    <mergeCell ref="A39:AG39"/>
    <mergeCell ref="A34:AG34"/>
    <mergeCell ref="A24:AG24"/>
    <mergeCell ref="A18:AG18"/>
    <mergeCell ref="A12:AG12"/>
    <mergeCell ref="A46:AG46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H48"/>
  <sheetViews>
    <sheetView topLeftCell="A34" workbookViewId="0">
      <selection activeCell="AH47" sqref="AH47"/>
    </sheetView>
  </sheetViews>
  <sheetFormatPr defaultRowHeight="15"/>
  <cols>
    <col min="1" max="1" width="5.140625" customWidth="1"/>
    <col min="2" max="2" width="12.140625" customWidth="1"/>
    <col min="3" max="17" width="4.85546875" customWidth="1"/>
    <col min="18" max="33" width="5.28515625" customWidth="1"/>
    <col min="34" max="34" width="6.14062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56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56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85">
        <v>1</v>
      </c>
      <c r="D4" s="85">
        <v>2</v>
      </c>
      <c r="E4" s="85">
        <v>3</v>
      </c>
      <c r="F4" s="85">
        <v>4</v>
      </c>
      <c r="G4" s="85">
        <v>5</v>
      </c>
      <c r="H4" s="85">
        <v>6</v>
      </c>
      <c r="I4" s="85">
        <v>7</v>
      </c>
      <c r="J4" s="85">
        <v>8</v>
      </c>
      <c r="K4" s="85">
        <v>9</v>
      </c>
      <c r="L4" s="85">
        <v>10</v>
      </c>
      <c r="M4" s="85">
        <v>11</v>
      </c>
      <c r="N4" s="85">
        <v>12</v>
      </c>
      <c r="O4" s="85">
        <v>13</v>
      </c>
      <c r="P4" s="85">
        <v>14</v>
      </c>
      <c r="Q4" s="85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57"/>
    </row>
    <row r="6" spans="1:34">
      <c r="A6" s="86">
        <v>1</v>
      </c>
      <c r="B6" s="68" t="s">
        <v>6</v>
      </c>
      <c r="C6" s="86" t="s">
        <v>7</v>
      </c>
      <c r="D6" s="86" t="s">
        <v>7</v>
      </c>
      <c r="E6" s="86">
        <v>21.4</v>
      </c>
      <c r="F6" s="86" t="s">
        <v>7</v>
      </c>
      <c r="G6" s="86">
        <v>5.4</v>
      </c>
      <c r="H6" s="86" t="s">
        <v>7</v>
      </c>
      <c r="I6" s="86">
        <v>0.4</v>
      </c>
      <c r="J6" s="69">
        <v>8</v>
      </c>
      <c r="K6" s="86" t="s">
        <v>7</v>
      </c>
      <c r="L6" s="86" t="s">
        <v>7</v>
      </c>
      <c r="M6" s="86" t="s">
        <v>7</v>
      </c>
      <c r="N6" s="86" t="s">
        <v>7</v>
      </c>
      <c r="O6" s="69">
        <v>0.2</v>
      </c>
      <c r="P6" s="69" t="s">
        <v>7</v>
      </c>
      <c r="Q6" s="69" t="s">
        <v>7</v>
      </c>
      <c r="R6" s="69" t="s">
        <v>7</v>
      </c>
      <c r="S6" s="69" t="s">
        <v>7</v>
      </c>
      <c r="T6" s="58" t="s">
        <v>7</v>
      </c>
      <c r="U6" s="69">
        <v>26.4</v>
      </c>
      <c r="V6" s="69">
        <v>17</v>
      </c>
      <c r="W6" s="69">
        <v>15</v>
      </c>
      <c r="X6" s="69">
        <v>0.4</v>
      </c>
      <c r="Y6" s="69" t="s">
        <v>7</v>
      </c>
      <c r="Z6" s="69">
        <v>7</v>
      </c>
      <c r="AA6" s="69">
        <v>10</v>
      </c>
      <c r="AB6" s="69">
        <v>3</v>
      </c>
      <c r="AC6" s="69">
        <v>0.5</v>
      </c>
      <c r="AD6" s="69" t="s">
        <v>7</v>
      </c>
      <c r="AE6" s="69">
        <v>15</v>
      </c>
      <c r="AF6" s="69">
        <v>30</v>
      </c>
      <c r="AG6" s="86" t="s">
        <v>7</v>
      </c>
      <c r="AH6" s="69">
        <f>SUM(E6:AG6)</f>
        <v>159.69999999999999</v>
      </c>
    </row>
    <row r="7" spans="1:34">
      <c r="A7" s="58">
        <v>2</v>
      </c>
      <c r="B7" s="70" t="s">
        <v>9</v>
      </c>
      <c r="C7" s="58" t="s">
        <v>8</v>
      </c>
      <c r="D7" s="86" t="s">
        <v>7</v>
      </c>
      <c r="E7" s="86">
        <v>17.399999999999999</v>
      </c>
      <c r="F7" s="86" t="s">
        <v>7</v>
      </c>
      <c r="G7" s="86">
        <v>3.6</v>
      </c>
      <c r="H7" s="86" t="s">
        <v>7</v>
      </c>
      <c r="I7" s="86" t="s">
        <v>7</v>
      </c>
      <c r="J7" s="86">
        <v>6.3</v>
      </c>
      <c r="K7" s="86" t="s">
        <v>7</v>
      </c>
      <c r="L7" s="86" t="s">
        <v>7</v>
      </c>
      <c r="M7" s="86" t="s">
        <v>7</v>
      </c>
      <c r="N7" s="69">
        <v>10</v>
      </c>
      <c r="O7" s="71"/>
      <c r="P7" s="69" t="s">
        <v>7</v>
      </c>
      <c r="Q7" s="69" t="s">
        <v>7</v>
      </c>
      <c r="R7" s="69" t="s">
        <v>7</v>
      </c>
      <c r="S7" s="69">
        <v>8</v>
      </c>
      <c r="T7" s="58">
        <v>18.2</v>
      </c>
      <c r="U7" s="86">
        <v>9.6</v>
      </c>
      <c r="V7" s="86" t="s">
        <v>7</v>
      </c>
      <c r="W7" s="69">
        <v>27</v>
      </c>
      <c r="X7" s="69" t="s">
        <v>7</v>
      </c>
      <c r="Y7" s="69" t="s">
        <v>7</v>
      </c>
      <c r="Z7" s="69" t="s">
        <v>7</v>
      </c>
      <c r="AA7" s="69">
        <v>8</v>
      </c>
      <c r="AB7" s="69"/>
      <c r="AC7" s="69">
        <v>27</v>
      </c>
      <c r="AD7" s="69" t="s">
        <v>7</v>
      </c>
      <c r="AE7" s="69">
        <v>28</v>
      </c>
      <c r="AF7" s="69">
        <v>4.2</v>
      </c>
      <c r="AG7" s="86" t="s">
        <v>7</v>
      </c>
      <c r="AH7" s="69">
        <f>SUM(E7:AG7)</f>
        <v>167.29999999999998</v>
      </c>
    </row>
    <row r="8" spans="1:34">
      <c r="A8" s="58">
        <v>3</v>
      </c>
      <c r="B8" s="70" t="s">
        <v>11</v>
      </c>
      <c r="C8" s="58" t="s">
        <v>8</v>
      </c>
      <c r="D8" s="58" t="s">
        <v>8</v>
      </c>
      <c r="E8" s="86">
        <v>1.6</v>
      </c>
      <c r="F8" s="58" t="s">
        <v>8</v>
      </c>
      <c r="G8" s="58">
        <v>27.4</v>
      </c>
      <c r="H8" s="58" t="s">
        <v>8</v>
      </c>
      <c r="I8" s="58" t="s">
        <v>8</v>
      </c>
      <c r="J8" s="58">
        <v>17.2</v>
      </c>
      <c r="K8" s="58" t="s">
        <v>8</v>
      </c>
      <c r="L8" s="58">
        <v>10.6</v>
      </c>
      <c r="M8" s="58">
        <v>14.4</v>
      </c>
      <c r="N8" s="58" t="s">
        <v>8</v>
      </c>
      <c r="O8" s="58" t="s">
        <v>8</v>
      </c>
      <c r="P8" s="58" t="s">
        <v>8</v>
      </c>
      <c r="Q8" s="58" t="s">
        <v>8</v>
      </c>
      <c r="R8" s="58" t="s">
        <v>8</v>
      </c>
      <c r="S8" s="58" t="s">
        <v>8</v>
      </c>
      <c r="T8" s="69">
        <v>20</v>
      </c>
      <c r="U8" s="69">
        <v>18.399999999999999</v>
      </c>
      <c r="V8" s="69">
        <v>25.8</v>
      </c>
      <c r="W8" s="69">
        <v>15.8</v>
      </c>
      <c r="X8" s="69">
        <v>5.2</v>
      </c>
      <c r="Y8" s="58" t="s">
        <v>8</v>
      </c>
      <c r="Z8" s="69">
        <v>2.6</v>
      </c>
      <c r="AA8" s="58" t="s">
        <v>8</v>
      </c>
      <c r="AB8" s="58" t="s">
        <v>8</v>
      </c>
      <c r="AC8" s="58" t="s">
        <v>8</v>
      </c>
      <c r="AD8" s="69">
        <v>17.2</v>
      </c>
      <c r="AE8" s="69">
        <v>60.6</v>
      </c>
      <c r="AF8" s="69">
        <v>40.799999999999997</v>
      </c>
      <c r="AG8" s="86" t="s">
        <v>7</v>
      </c>
      <c r="AH8" s="69">
        <f>SUM(E8:AG8)</f>
        <v>277.59999999999997</v>
      </c>
    </row>
    <row r="9" spans="1:34">
      <c r="A9" s="58">
        <v>4</v>
      </c>
      <c r="B9" s="70" t="s">
        <v>12</v>
      </c>
      <c r="C9" s="58" t="s">
        <v>8</v>
      </c>
      <c r="D9" s="86" t="s">
        <v>7</v>
      </c>
      <c r="E9" s="69">
        <v>3</v>
      </c>
      <c r="F9" s="69" t="s">
        <v>7</v>
      </c>
      <c r="G9" s="69">
        <v>6.4</v>
      </c>
      <c r="H9" s="69" t="s">
        <v>7</v>
      </c>
      <c r="I9" s="69" t="s">
        <v>7</v>
      </c>
      <c r="J9" s="69">
        <v>7.2</v>
      </c>
      <c r="K9" s="69" t="s">
        <v>7</v>
      </c>
      <c r="L9" s="69">
        <v>3.2</v>
      </c>
      <c r="M9" s="69">
        <v>1</v>
      </c>
      <c r="N9" s="69" t="s">
        <v>7</v>
      </c>
      <c r="O9" s="58" t="s">
        <v>7</v>
      </c>
      <c r="P9" s="69">
        <v>8.4</v>
      </c>
      <c r="Q9" s="69" t="s">
        <v>7</v>
      </c>
      <c r="R9" s="69" t="s">
        <v>7</v>
      </c>
      <c r="S9" s="69" t="s">
        <v>7</v>
      </c>
      <c r="T9" s="69">
        <v>6</v>
      </c>
      <c r="U9" s="69" t="s">
        <v>7</v>
      </c>
      <c r="V9" s="69">
        <v>4</v>
      </c>
      <c r="W9" s="69">
        <v>6</v>
      </c>
      <c r="X9" s="69">
        <v>11</v>
      </c>
      <c r="Y9" s="86" t="s">
        <v>7</v>
      </c>
      <c r="Z9" s="86" t="s">
        <v>7</v>
      </c>
      <c r="AA9" s="86" t="s">
        <v>7</v>
      </c>
      <c r="AB9" s="58" t="s">
        <v>7</v>
      </c>
      <c r="AC9" s="58" t="s">
        <v>7</v>
      </c>
      <c r="AD9" s="86" t="s">
        <v>7</v>
      </c>
      <c r="AE9" s="58" t="s">
        <v>7</v>
      </c>
      <c r="AF9" s="58" t="s">
        <v>7</v>
      </c>
      <c r="AG9" s="86" t="s">
        <v>7</v>
      </c>
      <c r="AH9" s="69">
        <f>SUM(E9:AG9)</f>
        <v>56.2</v>
      </c>
    </row>
    <row r="10" spans="1:34">
      <c r="A10" s="58">
        <v>5</v>
      </c>
      <c r="B10" s="70" t="s">
        <v>13</v>
      </c>
      <c r="C10" s="58" t="s">
        <v>8</v>
      </c>
      <c r="D10" s="86" t="s">
        <v>7</v>
      </c>
      <c r="E10" s="69">
        <v>1</v>
      </c>
      <c r="F10" s="69" t="s">
        <v>7</v>
      </c>
      <c r="G10" s="69" t="s">
        <v>7</v>
      </c>
      <c r="H10" s="58" t="s">
        <v>7</v>
      </c>
      <c r="I10" s="69" t="s">
        <v>7</v>
      </c>
      <c r="J10" s="69">
        <v>3</v>
      </c>
      <c r="K10" s="69" t="s">
        <v>7</v>
      </c>
      <c r="L10" s="69">
        <v>2</v>
      </c>
      <c r="M10" s="69">
        <v>1</v>
      </c>
      <c r="N10" s="69" t="s">
        <v>7</v>
      </c>
      <c r="O10" s="58" t="s">
        <v>7</v>
      </c>
      <c r="P10" s="69" t="s">
        <v>7</v>
      </c>
      <c r="Q10" s="69" t="s">
        <v>7</v>
      </c>
      <c r="R10" s="69" t="s">
        <v>7</v>
      </c>
      <c r="S10" s="69" t="s">
        <v>7</v>
      </c>
      <c r="T10" s="69">
        <v>4</v>
      </c>
      <c r="U10" s="69" t="s">
        <v>7</v>
      </c>
      <c r="V10" s="69" t="s">
        <v>7</v>
      </c>
      <c r="W10" s="69">
        <v>3</v>
      </c>
      <c r="X10" s="69">
        <v>5</v>
      </c>
      <c r="Y10" s="69" t="s">
        <v>7</v>
      </c>
      <c r="Z10" s="69" t="s">
        <v>7</v>
      </c>
      <c r="AA10" s="69" t="s">
        <v>7</v>
      </c>
      <c r="AB10" s="69">
        <v>1</v>
      </c>
      <c r="AC10" s="58" t="s">
        <v>7</v>
      </c>
      <c r="AD10" s="69">
        <v>8.1</v>
      </c>
      <c r="AE10" s="69">
        <v>7</v>
      </c>
      <c r="AF10" s="58" t="s">
        <v>7</v>
      </c>
      <c r="AG10" s="69" t="s">
        <v>7</v>
      </c>
      <c r="AH10" s="69">
        <f>SUM(E10:AG10)</f>
        <v>35.1</v>
      </c>
    </row>
    <row r="11" spans="1:34">
      <c r="A11" s="58">
        <v>6</v>
      </c>
      <c r="B11" s="70" t="s">
        <v>14</v>
      </c>
      <c r="C11" s="58" t="s">
        <v>8</v>
      </c>
      <c r="D11" s="86" t="s">
        <v>7</v>
      </c>
      <c r="E11" s="86" t="s">
        <v>7</v>
      </c>
      <c r="F11" s="86" t="s">
        <v>7</v>
      </c>
      <c r="G11" s="86">
        <v>4.3</v>
      </c>
      <c r="H11" s="86" t="s">
        <v>7</v>
      </c>
      <c r="I11" s="86" t="s">
        <v>7</v>
      </c>
      <c r="J11" s="69">
        <v>12</v>
      </c>
      <c r="K11" s="69" t="s">
        <v>7</v>
      </c>
      <c r="L11" s="69">
        <v>33</v>
      </c>
      <c r="M11" s="86">
        <v>3.2</v>
      </c>
      <c r="N11" s="86">
        <v>0.3</v>
      </c>
      <c r="O11" s="58" t="s">
        <v>7</v>
      </c>
      <c r="P11" s="86">
        <v>1.3</v>
      </c>
      <c r="Q11" s="69">
        <v>2</v>
      </c>
      <c r="R11" s="86" t="s">
        <v>7</v>
      </c>
      <c r="S11" s="86" t="s">
        <v>7</v>
      </c>
      <c r="T11" s="86">
        <v>8.1999999999999993</v>
      </c>
      <c r="U11" s="69">
        <v>4</v>
      </c>
      <c r="V11" s="69">
        <v>3</v>
      </c>
      <c r="W11" s="69">
        <v>9</v>
      </c>
      <c r="X11" s="69">
        <v>14</v>
      </c>
      <c r="Y11" s="69">
        <v>4</v>
      </c>
      <c r="Z11" s="69">
        <v>9</v>
      </c>
      <c r="AA11" s="69">
        <v>1.2</v>
      </c>
      <c r="AB11" s="69">
        <v>1</v>
      </c>
      <c r="AC11" s="69">
        <v>11</v>
      </c>
      <c r="AD11" s="69">
        <v>9</v>
      </c>
      <c r="AE11" s="69">
        <v>14</v>
      </c>
      <c r="AF11" s="69">
        <v>5</v>
      </c>
      <c r="AG11" s="86" t="s">
        <v>7</v>
      </c>
      <c r="AH11" s="69">
        <f>SUM(F11:AG11)</f>
        <v>148.5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140.73333333333332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57"/>
    </row>
    <row r="14" spans="1:34">
      <c r="A14" s="86">
        <v>1</v>
      </c>
      <c r="B14" s="68" t="s">
        <v>17</v>
      </c>
      <c r="C14" s="58" t="s">
        <v>8</v>
      </c>
      <c r="D14" s="58" t="s">
        <v>8</v>
      </c>
      <c r="E14" s="71">
        <v>1</v>
      </c>
      <c r="F14" s="58" t="s">
        <v>7</v>
      </c>
      <c r="G14" s="58" t="s">
        <v>7</v>
      </c>
      <c r="H14" s="58" t="s">
        <v>7</v>
      </c>
      <c r="I14" s="90">
        <v>5</v>
      </c>
      <c r="J14" s="58">
        <v>11.2</v>
      </c>
      <c r="K14" s="58" t="s">
        <v>7</v>
      </c>
      <c r="L14" s="58" t="s">
        <v>7</v>
      </c>
      <c r="M14" s="58" t="s">
        <v>7</v>
      </c>
      <c r="N14" s="71">
        <v>8</v>
      </c>
      <c r="O14" s="86"/>
      <c r="P14" s="58" t="s">
        <v>7</v>
      </c>
      <c r="Q14" s="58" t="s">
        <v>7</v>
      </c>
      <c r="R14" s="58" t="s">
        <v>7</v>
      </c>
      <c r="S14" s="69">
        <v>4.7</v>
      </c>
      <c r="T14" s="58">
        <v>35.200000000000003</v>
      </c>
      <c r="U14" s="71">
        <v>1</v>
      </c>
      <c r="V14" s="71">
        <v>9</v>
      </c>
      <c r="W14" s="71">
        <v>23</v>
      </c>
      <c r="X14" s="58" t="s">
        <v>7</v>
      </c>
      <c r="Y14" s="58" t="s">
        <v>7</v>
      </c>
      <c r="Z14" s="58" t="s">
        <v>7</v>
      </c>
      <c r="AA14" s="71">
        <v>1</v>
      </c>
      <c r="AB14" s="69">
        <v>6</v>
      </c>
      <c r="AC14" s="58" t="s">
        <v>7</v>
      </c>
      <c r="AD14" s="58" t="s">
        <v>7</v>
      </c>
      <c r="AE14" s="58">
        <v>7.2</v>
      </c>
      <c r="AF14" s="69">
        <v>26</v>
      </c>
      <c r="AG14" s="58" t="s">
        <v>7</v>
      </c>
      <c r="AH14" s="69">
        <f>SUM(E14:AG14)</f>
        <v>138.30000000000001</v>
      </c>
    </row>
    <row r="15" spans="1:34">
      <c r="A15" s="86">
        <v>2</v>
      </c>
      <c r="B15" s="68" t="s">
        <v>18</v>
      </c>
      <c r="C15" s="58" t="s">
        <v>8</v>
      </c>
      <c r="D15" s="58">
        <v>4.0999999999999996</v>
      </c>
      <c r="E15" s="58">
        <v>4.3</v>
      </c>
      <c r="F15" s="58" t="s">
        <v>7</v>
      </c>
      <c r="G15" s="58" t="s">
        <v>7</v>
      </c>
      <c r="H15" s="58" t="s">
        <v>7</v>
      </c>
      <c r="I15" s="58" t="s">
        <v>7</v>
      </c>
      <c r="J15" s="58" t="s">
        <v>7</v>
      </c>
      <c r="K15" s="58">
        <v>3.2</v>
      </c>
      <c r="L15" s="58" t="s">
        <v>7</v>
      </c>
      <c r="M15" s="58">
        <v>6.4</v>
      </c>
      <c r="N15" s="58" t="s">
        <v>7</v>
      </c>
      <c r="O15" s="58" t="s">
        <v>7</v>
      </c>
      <c r="P15" s="58" t="s">
        <v>7</v>
      </c>
      <c r="Q15" s="58" t="s">
        <v>7</v>
      </c>
      <c r="R15" s="58">
        <v>3.1</v>
      </c>
      <c r="S15" s="58">
        <v>7.2</v>
      </c>
      <c r="T15" s="71">
        <v>3</v>
      </c>
      <c r="U15" s="58" t="s">
        <v>7</v>
      </c>
      <c r="V15" s="58">
        <v>20.2</v>
      </c>
      <c r="W15" s="58" t="s">
        <v>7</v>
      </c>
      <c r="X15" s="58" t="s">
        <v>7</v>
      </c>
      <c r="Y15" s="58" t="s">
        <v>7</v>
      </c>
      <c r="Z15" s="58" t="s">
        <v>7</v>
      </c>
      <c r="AA15" s="58" t="s">
        <v>7</v>
      </c>
      <c r="AB15" s="58" t="s">
        <v>7</v>
      </c>
      <c r="AC15" s="69">
        <v>4.3</v>
      </c>
      <c r="AD15" s="58" t="s">
        <v>7</v>
      </c>
      <c r="AE15" s="58" t="s">
        <v>7</v>
      </c>
      <c r="AF15" s="58">
        <v>18.399999999999999</v>
      </c>
      <c r="AG15" s="58" t="s">
        <v>7</v>
      </c>
      <c r="AH15" s="86">
        <f>SUM(D15:AG15)</f>
        <v>74.199999999999989</v>
      </c>
    </row>
    <row r="16" spans="1:34">
      <c r="A16" s="58">
        <v>3</v>
      </c>
      <c r="B16" s="70" t="s">
        <v>19</v>
      </c>
      <c r="C16" s="58" t="s">
        <v>8</v>
      </c>
      <c r="D16" s="58" t="s">
        <v>8</v>
      </c>
      <c r="E16" s="58" t="s">
        <v>8</v>
      </c>
      <c r="F16" s="58" t="s">
        <v>7</v>
      </c>
      <c r="G16" s="58">
        <v>1.3</v>
      </c>
      <c r="H16" s="58" t="s">
        <v>7</v>
      </c>
      <c r="I16" s="58">
        <v>1.4</v>
      </c>
      <c r="J16" s="58" t="s">
        <v>7</v>
      </c>
      <c r="K16" s="58" t="s">
        <v>7</v>
      </c>
      <c r="L16" s="58" t="s">
        <v>7</v>
      </c>
      <c r="M16" s="58" t="s">
        <v>7</v>
      </c>
      <c r="N16" s="58" t="s">
        <v>7</v>
      </c>
      <c r="O16" s="58" t="s">
        <v>7</v>
      </c>
      <c r="P16" s="58" t="s">
        <v>7</v>
      </c>
      <c r="Q16" s="58" t="s">
        <v>7</v>
      </c>
      <c r="R16" s="58">
        <v>9.1999999999999993</v>
      </c>
      <c r="S16" s="58" t="s">
        <v>7</v>
      </c>
      <c r="T16" s="71">
        <v>15.3</v>
      </c>
      <c r="U16" s="58" t="s">
        <v>7</v>
      </c>
      <c r="V16" s="58">
        <v>8.4</v>
      </c>
      <c r="W16" s="58">
        <v>11.1</v>
      </c>
      <c r="X16" s="71">
        <v>11</v>
      </c>
      <c r="Y16" s="58" t="s">
        <v>7</v>
      </c>
      <c r="Z16" s="58" t="s">
        <v>7</v>
      </c>
      <c r="AA16" s="58" t="s">
        <v>7</v>
      </c>
      <c r="AB16" s="58" t="s">
        <v>7</v>
      </c>
      <c r="AC16" s="58" t="s">
        <v>7</v>
      </c>
      <c r="AD16" s="58" t="s">
        <v>7</v>
      </c>
      <c r="AE16" s="58">
        <v>6.3</v>
      </c>
      <c r="AF16" s="71">
        <v>12.3</v>
      </c>
      <c r="AG16" s="58" t="s">
        <v>7</v>
      </c>
      <c r="AH16" s="86">
        <f>SUM(F16:AG16)</f>
        <v>76.3</v>
      </c>
    </row>
    <row r="17" spans="1:34">
      <c r="A17" s="58">
        <v>4</v>
      </c>
      <c r="B17" s="70" t="s">
        <v>20</v>
      </c>
      <c r="C17" s="58" t="s">
        <v>7</v>
      </c>
      <c r="D17" s="58" t="s">
        <v>7</v>
      </c>
      <c r="E17" s="58" t="s">
        <v>7</v>
      </c>
      <c r="F17" s="58" t="s">
        <v>7</v>
      </c>
      <c r="G17" s="58" t="s">
        <v>7</v>
      </c>
      <c r="H17" s="58">
        <v>0.2</v>
      </c>
      <c r="I17" s="58">
        <v>2.6</v>
      </c>
      <c r="J17" s="58" t="s">
        <v>7</v>
      </c>
      <c r="K17" s="58" t="s">
        <v>7</v>
      </c>
      <c r="L17" s="58" t="s">
        <v>7</v>
      </c>
      <c r="M17" s="58" t="s">
        <v>7</v>
      </c>
      <c r="N17" s="58">
        <v>8.6</v>
      </c>
      <c r="O17" s="58" t="s">
        <v>7</v>
      </c>
      <c r="P17" s="58" t="s">
        <v>7</v>
      </c>
      <c r="Q17" s="58" t="s">
        <v>7</v>
      </c>
      <c r="R17" s="58" t="s">
        <v>7</v>
      </c>
      <c r="S17" s="58" t="s">
        <v>7</v>
      </c>
      <c r="T17" s="75">
        <v>10.6</v>
      </c>
      <c r="U17" s="58" t="s">
        <v>7</v>
      </c>
      <c r="V17" s="58">
        <v>2.1</v>
      </c>
      <c r="W17" s="58" t="s">
        <v>7</v>
      </c>
      <c r="X17" s="58" t="s">
        <v>7</v>
      </c>
      <c r="Y17" s="58" t="s">
        <v>7</v>
      </c>
      <c r="Z17" s="58" t="s">
        <v>7</v>
      </c>
      <c r="AA17" s="58" t="s">
        <v>7</v>
      </c>
      <c r="AB17" s="71">
        <v>6</v>
      </c>
      <c r="AC17" s="58" t="s">
        <v>7</v>
      </c>
      <c r="AD17" s="69">
        <v>0.4</v>
      </c>
      <c r="AE17" s="58">
        <v>4.5999999999999996</v>
      </c>
      <c r="AF17" s="58" t="s">
        <v>7</v>
      </c>
      <c r="AG17" s="58" t="s">
        <v>7</v>
      </c>
      <c r="AH17" s="86">
        <f>SUM(F17:AG17)</f>
        <v>35.1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80.975000000000009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57"/>
    </row>
    <row r="20" spans="1:34">
      <c r="A20" s="86">
        <v>1</v>
      </c>
      <c r="B20" s="68" t="s">
        <v>23</v>
      </c>
      <c r="C20" s="86" t="s">
        <v>7</v>
      </c>
      <c r="D20" s="86" t="s">
        <v>7</v>
      </c>
      <c r="E20" s="86" t="s">
        <v>7</v>
      </c>
      <c r="F20" s="86" t="s">
        <v>7</v>
      </c>
      <c r="G20" s="86" t="s">
        <v>7</v>
      </c>
      <c r="H20" s="86" t="s">
        <v>7</v>
      </c>
      <c r="I20" s="86" t="s">
        <v>7</v>
      </c>
      <c r="J20" s="86">
        <v>28.8</v>
      </c>
      <c r="K20" s="86">
        <v>0.3</v>
      </c>
      <c r="L20" s="86" t="s">
        <v>7</v>
      </c>
      <c r="M20" s="86">
        <v>11.6</v>
      </c>
      <c r="N20" s="86">
        <v>7.8</v>
      </c>
      <c r="O20" s="86">
        <v>22.4</v>
      </c>
      <c r="P20" s="86" t="s">
        <v>7</v>
      </c>
      <c r="Q20" s="86" t="s">
        <v>7</v>
      </c>
      <c r="R20" s="58" t="s">
        <v>7</v>
      </c>
      <c r="S20" s="86">
        <v>12</v>
      </c>
      <c r="T20" s="86">
        <v>31.6</v>
      </c>
      <c r="U20" s="86">
        <v>19</v>
      </c>
      <c r="V20" s="86" t="s">
        <v>7</v>
      </c>
      <c r="W20" s="86" t="s">
        <v>7</v>
      </c>
      <c r="X20" s="86">
        <v>48</v>
      </c>
      <c r="Y20" s="86" t="s">
        <v>7</v>
      </c>
      <c r="Z20" s="86" t="s">
        <v>7</v>
      </c>
      <c r="AA20" s="86">
        <v>2.4</v>
      </c>
      <c r="AB20" s="58" t="s">
        <v>7</v>
      </c>
      <c r="AC20" s="58" t="s">
        <v>7</v>
      </c>
      <c r="AD20" s="58" t="s">
        <v>7</v>
      </c>
      <c r="AE20" s="86" t="s">
        <v>7</v>
      </c>
      <c r="AF20" s="86">
        <v>22.2</v>
      </c>
      <c r="AG20" s="86" t="s">
        <v>7</v>
      </c>
      <c r="AH20" s="69">
        <f>SUM(F20:AG20)</f>
        <v>206.1</v>
      </c>
    </row>
    <row r="21" spans="1:34">
      <c r="A21" s="58">
        <v>2</v>
      </c>
      <c r="B21" s="70" t="s">
        <v>24</v>
      </c>
      <c r="C21" s="58" t="s">
        <v>7</v>
      </c>
      <c r="D21" s="58" t="s">
        <v>7</v>
      </c>
      <c r="E21" s="58" t="s">
        <v>8</v>
      </c>
      <c r="F21" s="86" t="s">
        <v>7</v>
      </c>
      <c r="G21" s="69">
        <v>4</v>
      </c>
      <c r="H21" s="86" t="s">
        <v>7</v>
      </c>
      <c r="I21" s="86" t="s">
        <v>7</v>
      </c>
      <c r="J21" s="86" t="s">
        <v>7</v>
      </c>
      <c r="K21" s="86">
        <v>3.8</v>
      </c>
      <c r="L21" s="86" t="s">
        <v>7</v>
      </c>
      <c r="M21" s="86">
        <v>2.2000000000000002</v>
      </c>
      <c r="N21" s="86" t="s">
        <v>7</v>
      </c>
      <c r="O21" s="86">
        <v>3.2</v>
      </c>
      <c r="P21" s="86"/>
      <c r="Q21" s="86" t="s">
        <v>7</v>
      </c>
      <c r="R21" s="58" t="s">
        <v>7</v>
      </c>
      <c r="S21" s="86" t="s">
        <v>7</v>
      </c>
      <c r="T21" s="86" t="s">
        <v>7</v>
      </c>
      <c r="U21" s="86">
        <v>10.4</v>
      </c>
      <c r="V21" s="69">
        <v>11</v>
      </c>
      <c r="W21" s="69">
        <v>12</v>
      </c>
      <c r="X21" s="86">
        <v>12.4</v>
      </c>
      <c r="Y21" s="86" t="s">
        <v>7</v>
      </c>
      <c r="Z21" s="86" t="s">
        <v>7</v>
      </c>
      <c r="AA21" s="86" t="s">
        <v>7</v>
      </c>
      <c r="AB21" s="69">
        <v>0.5</v>
      </c>
      <c r="AC21" s="69">
        <v>1.2</v>
      </c>
      <c r="AD21" s="86" t="s">
        <v>7</v>
      </c>
      <c r="AE21" s="86" t="s">
        <v>7</v>
      </c>
      <c r="AF21" s="58" t="s">
        <v>7</v>
      </c>
      <c r="AG21" s="86" t="s">
        <v>7</v>
      </c>
      <c r="AH21" s="69">
        <f>SUM(G21:AG21)</f>
        <v>60.7</v>
      </c>
    </row>
    <row r="22" spans="1:34">
      <c r="A22" s="58">
        <v>3</v>
      </c>
      <c r="B22" s="70" t="s">
        <v>25</v>
      </c>
      <c r="C22" s="58" t="s">
        <v>7</v>
      </c>
      <c r="D22" s="58" t="s">
        <v>7</v>
      </c>
      <c r="E22" s="58" t="s">
        <v>7</v>
      </c>
      <c r="F22" s="86" t="s">
        <v>7</v>
      </c>
      <c r="G22" s="86" t="s">
        <v>7</v>
      </c>
      <c r="H22" s="86" t="s">
        <v>7</v>
      </c>
      <c r="I22" s="86" t="s">
        <v>7</v>
      </c>
      <c r="J22" s="86">
        <v>8.4</v>
      </c>
      <c r="K22" s="86" t="s">
        <v>7</v>
      </c>
      <c r="L22" s="86" t="s">
        <v>7</v>
      </c>
      <c r="M22" s="86">
        <v>4.2</v>
      </c>
      <c r="N22" s="86" t="s">
        <v>7</v>
      </c>
      <c r="O22" s="86" t="s">
        <v>7</v>
      </c>
      <c r="P22" s="69">
        <v>14</v>
      </c>
      <c r="Q22" s="86" t="s">
        <v>7</v>
      </c>
      <c r="R22" s="86" t="s">
        <v>7</v>
      </c>
      <c r="S22" s="86">
        <v>6.2</v>
      </c>
      <c r="T22" s="69">
        <v>13</v>
      </c>
      <c r="U22" s="69" t="s">
        <v>7</v>
      </c>
      <c r="V22" s="69" t="s">
        <v>7</v>
      </c>
      <c r="W22" s="69">
        <v>45</v>
      </c>
      <c r="X22" s="86">
        <v>6.6</v>
      </c>
      <c r="Y22" s="86" t="s">
        <v>7</v>
      </c>
      <c r="Z22" s="86" t="s">
        <v>7</v>
      </c>
      <c r="AA22" s="86" t="s">
        <v>7</v>
      </c>
      <c r="AB22" s="86">
        <v>6.4</v>
      </c>
      <c r="AC22" s="58" t="s">
        <v>7</v>
      </c>
      <c r="AD22" s="86">
        <v>6.2</v>
      </c>
      <c r="AE22" s="86">
        <v>1.2</v>
      </c>
      <c r="AF22" s="86">
        <v>11.2</v>
      </c>
      <c r="AG22" s="86" t="s">
        <v>7</v>
      </c>
      <c r="AH22" s="86">
        <f>SUM(F22:AG22)</f>
        <v>122.40000000000002</v>
      </c>
    </row>
    <row r="23" spans="1:34">
      <c r="A23" s="77">
        <v>4</v>
      </c>
      <c r="B23" s="65" t="s">
        <v>26</v>
      </c>
      <c r="C23" s="86" t="s">
        <v>7</v>
      </c>
      <c r="D23" s="86" t="s">
        <v>7</v>
      </c>
      <c r="E23" s="86" t="s">
        <v>7</v>
      </c>
      <c r="F23" s="86" t="s">
        <v>7</v>
      </c>
      <c r="G23" s="86" t="s">
        <v>7</v>
      </c>
      <c r="H23" s="86" t="s">
        <v>7</v>
      </c>
      <c r="I23" s="86" t="s">
        <v>7</v>
      </c>
      <c r="J23" s="86" t="s">
        <v>7</v>
      </c>
      <c r="K23" s="86" t="s">
        <v>7</v>
      </c>
      <c r="L23" s="86" t="s">
        <v>7</v>
      </c>
      <c r="M23" s="86" t="s">
        <v>7</v>
      </c>
      <c r="N23" s="86">
        <v>18.399999999999999</v>
      </c>
      <c r="O23" s="86" t="s">
        <v>7</v>
      </c>
      <c r="P23" s="86" t="s">
        <v>7</v>
      </c>
      <c r="Q23" s="86" t="s">
        <v>7</v>
      </c>
      <c r="R23" s="86" t="s">
        <v>7</v>
      </c>
      <c r="S23" s="86">
        <v>5.6</v>
      </c>
      <c r="T23" s="86">
        <v>10.6</v>
      </c>
      <c r="U23" s="86" t="s">
        <v>7</v>
      </c>
      <c r="V23" s="86" t="s">
        <v>7</v>
      </c>
      <c r="W23" s="86">
        <v>20.399999999999999</v>
      </c>
      <c r="X23" s="86">
        <v>5.8</v>
      </c>
      <c r="Y23" s="86" t="s">
        <v>7</v>
      </c>
      <c r="Z23" s="86" t="s">
        <v>7</v>
      </c>
      <c r="AA23" s="86" t="s">
        <v>7</v>
      </c>
      <c r="AB23" s="69">
        <v>2.6</v>
      </c>
      <c r="AC23" s="69">
        <v>10</v>
      </c>
      <c r="AD23" s="69">
        <v>3</v>
      </c>
      <c r="AE23" s="69">
        <v>2</v>
      </c>
      <c r="AF23" s="71">
        <v>5</v>
      </c>
      <c r="AG23" s="86" t="s">
        <v>7</v>
      </c>
      <c r="AH23" s="86">
        <f>SUM(F23:AG23)</f>
        <v>83.4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118.15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57"/>
    </row>
    <row r="26" spans="1:34">
      <c r="A26" s="62">
        <v>1</v>
      </c>
      <c r="B26" s="89" t="s">
        <v>29</v>
      </c>
      <c r="C26" s="62" t="s">
        <v>7</v>
      </c>
      <c r="D26" s="62" t="s">
        <v>7</v>
      </c>
      <c r="E26" s="62" t="s">
        <v>7</v>
      </c>
      <c r="F26" s="85" t="s">
        <v>7</v>
      </c>
      <c r="G26" s="62" t="s">
        <v>7</v>
      </c>
      <c r="H26" s="62" t="s">
        <v>7</v>
      </c>
      <c r="I26" s="62">
        <v>3.2</v>
      </c>
      <c r="J26" s="62" t="s">
        <v>7</v>
      </c>
      <c r="K26" s="62" t="s">
        <v>7</v>
      </c>
      <c r="L26" s="62">
        <v>1.6</v>
      </c>
      <c r="M26" s="62" t="s">
        <v>7</v>
      </c>
      <c r="N26" s="58" t="s">
        <v>7</v>
      </c>
      <c r="O26" s="62" t="s">
        <v>7</v>
      </c>
      <c r="P26" s="62" t="s">
        <v>7</v>
      </c>
      <c r="Q26" s="62" t="s">
        <v>7</v>
      </c>
      <c r="R26" s="62" t="s">
        <v>7</v>
      </c>
      <c r="S26" s="84">
        <v>1.2</v>
      </c>
      <c r="T26" s="62">
        <v>9.1999999999999993</v>
      </c>
      <c r="U26" s="62">
        <v>5.6</v>
      </c>
      <c r="V26" s="91">
        <v>2</v>
      </c>
      <c r="W26" s="91">
        <v>5.2</v>
      </c>
      <c r="X26" s="62" t="s">
        <v>7</v>
      </c>
      <c r="Y26" s="62" t="s">
        <v>7</v>
      </c>
      <c r="Z26" s="62" t="s">
        <v>7</v>
      </c>
      <c r="AA26" s="85" t="s">
        <v>7</v>
      </c>
      <c r="AB26" s="58">
        <v>4.4000000000000004</v>
      </c>
      <c r="AC26" s="62" t="s">
        <v>7</v>
      </c>
      <c r="AD26" s="62" t="s">
        <v>7</v>
      </c>
      <c r="AE26" s="62" t="s">
        <v>7</v>
      </c>
      <c r="AF26" s="85" t="s">
        <v>7</v>
      </c>
      <c r="AG26" s="85" t="s">
        <v>7</v>
      </c>
      <c r="AH26" s="84">
        <f>SUM(F26:AG26)</f>
        <v>32.4</v>
      </c>
    </row>
    <row r="27" spans="1:34">
      <c r="A27" s="77"/>
      <c r="B27" s="65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78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88"/>
      <c r="AE28" s="88"/>
      <c r="AF28" s="88"/>
      <c r="AG28" s="88"/>
      <c r="AH28" s="80"/>
    </row>
    <row r="29" spans="1:34">
      <c r="A29" s="58">
        <v>1</v>
      </c>
      <c r="B29" s="70" t="s">
        <v>31</v>
      </c>
      <c r="C29" s="58" t="s">
        <v>7</v>
      </c>
      <c r="D29" s="58" t="s">
        <v>7</v>
      </c>
      <c r="E29" s="58">
        <v>2.4</v>
      </c>
      <c r="F29" s="58" t="s">
        <v>7</v>
      </c>
      <c r="G29" s="58" t="s">
        <v>7</v>
      </c>
      <c r="H29" s="58" t="s">
        <v>7</v>
      </c>
      <c r="I29" s="58" t="s">
        <v>7</v>
      </c>
      <c r="J29" s="71">
        <v>8</v>
      </c>
      <c r="K29" s="58">
        <v>6.2</v>
      </c>
      <c r="L29" s="58" t="s">
        <v>7</v>
      </c>
      <c r="M29" s="58" t="s">
        <v>7</v>
      </c>
      <c r="N29" s="58" t="s">
        <v>7</v>
      </c>
      <c r="O29" s="71"/>
      <c r="P29" s="58" t="s">
        <v>7</v>
      </c>
      <c r="Q29" s="58" t="s">
        <v>7</v>
      </c>
      <c r="R29" s="58" t="s">
        <v>7</v>
      </c>
      <c r="S29" s="71">
        <v>5</v>
      </c>
      <c r="T29" s="71">
        <v>21</v>
      </c>
      <c r="U29" s="58">
        <v>0.2</v>
      </c>
      <c r="V29" s="71">
        <v>5</v>
      </c>
      <c r="W29" s="58">
        <v>23.4</v>
      </c>
      <c r="X29" s="58" t="s">
        <v>7</v>
      </c>
      <c r="Y29" s="58" t="s">
        <v>7</v>
      </c>
      <c r="Z29" s="58" t="s">
        <v>7</v>
      </c>
      <c r="AA29" s="58">
        <v>13.4</v>
      </c>
      <c r="AB29" s="86">
        <v>6.6</v>
      </c>
      <c r="AC29" s="58" t="s">
        <v>7</v>
      </c>
      <c r="AD29" s="58" t="s">
        <v>7</v>
      </c>
      <c r="AE29" s="58">
        <v>7.2</v>
      </c>
      <c r="AF29" s="71">
        <v>26</v>
      </c>
      <c r="AG29" s="58" t="s">
        <v>7</v>
      </c>
      <c r="AH29" s="69">
        <f>SUM(E29:AG29)</f>
        <v>124.4</v>
      </c>
    </row>
    <row r="30" spans="1:34">
      <c r="A30" s="58">
        <v>2</v>
      </c>
      <c r="B30" s="70" t="s">
        <v>32</v>
      </c>
      <c r="C30" s="58" t="s">
        <v>7</v>
      </c>
      <c r="D30" s="58" t="s">
        <v>7</v>
      </c>
      <c r="E30" s="58">
        <v>6.1</v>
      </c>
      <c r="F30" s="58" t="s">
        <v>7</v>
      </c>
      <c r="G30" s="58" t="s">
        <v>7</v>
      </c>
      <c r="H30" s="58" t="s">
        <v>7</v>
      </c>
      <c r="I30" s="58" t="s">
        <v>7</v>
      </c>
      <c r="J30" s="58">
        <v>9.1999999999999993</v>
      </c>
      <c r="K30" s="58">
        <v>7.1</v>
      </c>
      <c r="L30" s="58" t="s">
        <v>7</v>
      </c>
      <c r="M30" s="58" t="s">
        <v>7</v>
      </c>
      <c r="N30" s="58" t="s">
        <v>7</v>
      </c>
      <c r="O30" s="71"/>
      <c r="P30" s="58" t="s">
        <v>7</v>
      </c>
      <c r="Q30" s="58" t="s">
        <v>7</v>
      </c>
      <c r="R30" s="58" t="s">
        <v>7</v>
      </c>
      <c r="S30" s="58">
        <v>2.1</v>
      </c>
      <c r="T30" s="58">
        <v>0.2</v>
      </c>
      <c r="U30" s="58">
        <v>27.1</v>
      </c>
      <c r="V30" s="69">
        <v>13.1</v>
      </c>
      <c r="W30" s="58">
        <v>18.3</v>
      </c>
      <c r="X30" s="58" t="s">
        <v>7</v>
      </c>
      <c r="Y30" s="58" t="s">
        <v>7</v>
      </c>
      <c r="Z30" s="58" t="s">
        <v>7</v>
      </c>
      <c r="AA30" s="58" t="s">
        <v>7</v>
      </c>
      <c r="AB30" s="86"/>
      <c r="AC30" s="58" t="s">
        <v>7</v>
      </c>
      <c r="AD30" s="58">
        <v>2.2000000000000002</v>
      </c>
      <c r="AE30" s="58">
        <v>4.4000000000000004</v>
      </c>
      <c r="AF30" s="58">
        <v>1.5</v>
      </c>
      <c r="AG30" s="58" t="s">
        <v>7</v>
      </c>
      <c r="AH30" s="69">
        <f>SUM(E30:AG30)</f>
        <v>91.3</v>
      </c>
    </row>
    <row r="31" spans="1:34">
      <c r="A31" s="58">
        <v>3</v>
      </c>
      <c r="B31" s="70" t="s">
        <v>33</v>
      </c>
      <c r="C31" s="58" t="s">
        <v>7</v>
      </c>
      <c r="D31" s="58" t="s">
        <v>7</v>
      </c>
      <c r="E31" s="71">
        <v>5.8</v>
      </c>
      <c r="F31" s="58" t="s">
        <v>7</v>
      </c>
      <c r="G31" s="58" t="s">
        <v>7</v>
      </c>
      <c r="H31" s="58" t="s">
        <v>7</v>
      </c>
      <c r="I31" s="58" t="s">
        <v>7</v>
      </c>
      <c r="J31" s="58">
        <v>6.2</v>
      </c>
      <c r="K31" s="58" t="s">
        <v>7</v>
      </c>
      <c r="L31" s="58">
        <v>3.4</v>
      </c>
      <c r="M31" s="58" t="s">
        <v>7</v>
      </c>
      <c r="N31" s="58" t="s">
        <v>7</v>
      </c>
      <c r="O31" s="58" t="s">
        <v>7</v>
      </c>
      <c r="P31" s="58" t="s">
        <v>7</v>
      </c>
      <c r="Q31" s="58" t="s">
        <v>7</v>
      </c>
      <c r="R31" s="58" t="s">
        <v>7</v>
      </c>
      <c r="S31" s="58"/>
      <c r="T31" s="58">
        <v>22.2</v>
      </c>
      <c r="U31" s="58" t="s">
        <v>7</v>
      </c>
      <c r="V31" s="58" t="s">
        <v>7</v>
      </c>
      <c r="W31" s="58">
        <v>25.4</v>
      </c>
      <c r="X31" s="58" t="s">
        <v>7</v>
      </c>
      <c r="Y31" s="58" t="s">
        <v>7</v>
      </c>
      <c r="Z31" s="58" t="s">
        <v>7</v>
      </c>
      <c r="AA31" s="58" t="s">
        <v>7</v>
      </c>
      <c r="AB31" s="58" t="s">
        <v>7</v>
      </c>
      <c r="AC31" s="58" t="s">
        <v>7</v>
      </c>
      <c r="AD31" s="58" t="s">
        <v>7</v>
      </c>
      <c r="AE31" s="58">
        <v>5.4</v>
      </c>
      <c r="AF31" s="58">
        <v>10.8</v>
      </c>
      <c r="AG31" s="86" t="s">
        <v>7</v>
      </c>
      <c r="AH31" s="69">
        <f>SUM(E31:AG31)</f>
        <v>79.2</v>
      </c>
    </row>
    <row r="32" spans="1:34">
      <c r="A32" s="58">
        <v>4</v>
      </c>
      <c r="B32" s="70" t="s">
        <v>34</v>
      </c>
      <c r="C32" s="58" t="s">
        <v>7</v>
      </c>
      <c r="D32" s="58" t="s">
        <v>7</v>
      </c>
      <c r="E32" s="71">
        <v>23</v>
      </c>
      <c r="F32" s="58" t="s">
        <v>7</v>
      </c>
      <c r="G32" s="58" t="s">
        <v>7</v>
      </c>
      <c r="H32" s="58">
        <v>1.6</v>
      </c>
      <c r="I32" s="58">
        <v>41.4</v>
      </c>
      <c r="J32" s="58">
        <v>7.2</v>
      </c>
      <c r="K32" s="58" t="s">
        <v>7</v>
      </c>
      <c r="L32" s="58">
        <v>1.8</v>
      </c>
      <c r="M32" s="58" t="s">
        <v>7</v>
      </c>
      <c r="N32" s="58" t="s">
        <v>7</v>
      </c>
      <c r="O32" s="58" t="s">
        <v>7</v>
      </c>
      <c r="P32" s="58" t="s">
        <v>7</v>
      </c>
      <c r="Q32" s="58" t="s">
        <v>7</v>
      </c>
      <c r="R32" s="58" t="s">
        <v>7</v>
      </c>
      <c r="S32" s="58">
        <v>3.6</v>
      </c>
      <c r="T32" s="58">
        <v>25.8</v>
      </c>
      <c r="U32" s="58">
        <v>1.6</v>
      </c>
      <c r="V32" s="58">
        <v>27.2</v>
      </c>
      <c r="W32" s="58" t="s">
        <v>7</v>
      </c>
      <c r="X32" s="58" t="s">
        <v>7</v>
      </c>
      <c r="Y32" s="58" t="s">
        <v>7</v>
      </c>
      <c r="Z32" s="58" t="s">
        <v>7</v>
      </c>
      <c r="AA32" s="58">
        <v>10.199999999999999</v>
      </c>
      <c r="AB32" s="58">
        <v>24.8</v>
      </c>
      <c r="AC32" s="58" t="s">
        <v>7</v>
      </c>
      <c r="AD32" s="58" t="s">
        <v>7</v>
      </c>
      <c r="AE32" s="58">
        <v>14.6</v>
      </c>
      <c r="AF32" s="58">
        <v>23.2</v>
      </c>
      <c r="AG32" s="86" t="s">
        <v>7</v>
      </c>
      <c r="AH32" s="69">
        <f>SUM(E32:AG32)</f>
        <v>205.99999999999997</v>
      </c>
    </row>
    <row r="33" spans="1:34">
      <c r="A33" s="77">
        <v>5</v>
      </c>
      <c r="B33" s="65" t="s">
        <v>35</v>
      </c>
      <c r="C33" s="62" t="s">
        <v>7</v>
      </c>
      <c r="D33" s="62" t="s">
        <v>7</v>
      </c>
      <c r="E33" s="58" t="s">
        <v>7</v>
      </c>
      <c r="F33" s="58" t="s">
        <v>7</v>
      </c>
      <c r="G33" s="58" t="s">
        <v>7</v>
      </c>
      <c r="H33" s="58" t="s">
        <v>7</v>
      </c>
      <c r="I33" s="58" t="s">
        <v>7</v>
      </c>
      <c r="J33" s="58" t="s">
        <v>7</v>
      </c>
      <c r="K33" s="58" t="s">
        <v>7</v>
      </c>
      <c r="L33" s="58" t="s">
        <v>7</v>
      </c>
      <c r="M33" s="58" t="s">
        <v>7</v>
      </c>
      <c r="N33" s="58" t="s">
        <v>7</v>
      </c>
      <c r="O33" s="58" t="s">
        <v>7</v>
      </c>
      <c r="P33" s="58" t="s">
        <v>7</v>
      </c>
      <c r="Q33" s="58" t="s">
        <v>7</v>
      </c>
      <c r="R33" s="58" t="s">
        <v>7</v>
      </c>
      <c r="S33" s="58">
        <v>2.4</v>
      </c>
      <c r="T33" s="58">
        <v>21.2</v>
      </c>
      <c r="U33" s="58" t="s">
        <v>8</v>
      </c>
      <c r="V33" s="58">
        <v>1.3</v>
      </c>
      <c r="W33" s="58">
        <v>17.2</v>
      </c>
      <c r="X33" s="58" t="s">
        <v>7</v>
      </c>
      <c r="Y33" s="58" t="s">
        <v>7</v>
      </c>
      <c r="Z33" s="58" t="s">
        <v>7</v>
      </c>
      <c r="AA33" s="58" t="s">
        <v>7</v>
      </c>
      <c r="AB33" s="58">
        <v>14.4</v>
      </c>
      <c r="AC33" s="58" t="s">
        <v>7</v>
      </c>
      <c r="AD33" s="58" t="s">
        <v>7</v>
      </c>
      <c r="AE33" s="58">
        <v>7.7</v>
      </c>
      <c r="AF33" s="58">
        <v>11.3</v>
      </c>
      <c r="AG33" s="86" t="s">
        <v>7</v>
      </c>
      <c r="AH33" s="69">
        <f>SUM(E33:AG33)</f>
        <v>75.499999999999986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115.28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57"/>
    </row>
    <row r="36" spans="1:34">
      <c r="A36" s="86">
        <v>1</v>
      </c>
      <c r="B36" s="68" t="s">
        <v>38</v>
      </c>
      <c r="C36" s="58" t="s">
        <v>7</v>
      </c>
      <c r="D36" s="58" t="s">
        <v>7</v>
      </c>
      <c r="E36" s="58" t="s">
        <v>7</v>
      </c>
      <c r="F36" s="69">
        <v>21</v>
      </c>
      <c r="G36" s="71">
        <v>20</v>
      </c>
      <c r="H36" s="71">
        <v>5</v>
      </c>
      <c r="I36" s="71" t="s">
        <v>7</v>
      </c>
      <c r="J36" s="71" t="s">
        <v>7</v>
      </c>
      <c r="K36" s="71" t="s">
        <v>7</v>
      </c>
      <c r="L36" s="71" t="s">
        <v>7</v>
      </c>
      <c r="M36" s="71" t="s">
        <v>7</v>
      </c>
      <c r="N36" s="71">
        <v>4</v>
      </c>
      <c r="O36" s="71">
        <v>5</v>
      </c>
      <c r="P36" s="71" t="s">
        <v>7</v>
      </c>
      <c r="Q36" s="58" t="s">
        <v>7</v>
      </c>
      <c r="R36" s="58" t="s">
        <v>7</v>
      </c>
      <c r="S36" s="86">
        <v>14.3</v>
      </c>
      <c r="T36" s="58" t="s">
        <v>7</v>
      </c>
      <c r="U36" s="58" t="s">
        <v>7</v>
      </c>
      <c r="V36" s="58">
        <v>56.4</v>
      </c>
      <c r="W36" s="58" t="s">
        <v>7</v>
      </c>
      <c r="X36" s="58">
        <v>56.6</v>
      </c>
      <c r="Y36" s="58" t="s">
        <v>7</v>
      </c>
      <c r="Z36" s="58">
        <v>14.3</v>
      </c>
      <c r="AA36" s="71">
        <v>1</v>
      </c>
      <c r="AB36" s="69">
        <v>1</v>
      </c>
      <c r="AC36" s="69"/>
      <c r="AD36" s="58">
        <v>30.3</v>
      </c>
      <c r="AE36" s="58">
        <v>36.4</v>
      </c>
      <c r="AF36" s="58" t="s">
        <v>7</v>
      </c>
      <c r="AG36" s="58" t="s">
        <v>7</v>
      </c>
      <c r="AH36" s="69">
        <f>SUM(F36:AG36)</f>
        <v>265.3</v>
      </c>
    </row>
    <row r="37" spans="1:34">
      <c r="A37" s="58">
        <v>2</v>
      </c>
      <c r="B37" s="70" t="s">
        <v>39</v>
      </c>
      <c r="C37" s="58" t="s">
        <v>7</v>
      </c>
      <c r="D37" s="58" t="s">
        <v>7</v>
      </c>
      <c r="E37" s="58">
        <v>15.6</v>
      </c>
      <c r="F37" s="86" t="s">
        <v>7</v>
      </c>
      <c r="G37" s="58" t="s">
        <v>7</v>
      </c>
      <c r="H37" s="58">
        <v>7.2</v>
      </c>
      <c r="I37" s="58" t="s">
        <v>7</v>
      </c>
      <c r="J37" s="58" t="s">
        <v>7</v>
      </c>
      <c r="K37" s="58" t="s">
        <v>7</v>
      </c>
      <c r="L37" s="58" t="s">
        <v>7</v>
      </c>
      <c r="M37" s="58" t="s">
        <v>7</v>
      </c>
      <c r="N37" s="58" t="s">
        <v>7</v>
      </c>
      <c r="O37" s="86"/>
      <c r="P37" s="58" t="s">
        <v>7</v>
      </c>
      <c r="Q37" s="58" t="s">
        <v>7</v>
      </c>
      <c r="R37" s="58" t="s">
        <v>7</v>
      </c>
      <c r="S37" s="58" t="s">
        <v>7</v>
      </c>
      <c r="T37" s="58">
        <v>6.4</v>
      </c>
      <c r="U37" s="69">
        <v>8.1999999999999993</v>
      </c>
      <c r="V37" s="58">
        <v>13</v>
      </c>
      <c r="W37" s="58">
        <v>9.1999999999999993</v>
      </c>
      <c r="X37" s="58">
        <v>20.399999999999999</v>
      </c>
      <c r="Y37" s="58" t="s">
        <v>7</v>
      </c>
      <c r="Z37" s="58" t="s">
        <v>7</v>
      </c>
      <c r="AA37" s="58">
        <v>2.4</v>
      </c>
      <c r="AB37" s="58">
        <v>1.2</v>
      </c>
      <c r="AC37" s="69">
        <v>3.2</v>
      </c>
      <c r="AD37" s="69">
        <v>6.4</v>
      </c>
      <c r="AE37" s="58">
        <v>16.2</v>
      </c>
      <c r="AF37" s="71">
        <v>21.4</v>
      </c>
      <c r="AG37" s="58" t="s">
        <v>7</v>
      </c>
      <c r="AH37" s="69">
        <f>SUM(E37:AG37)</f>
        <v>130.80000000000001</v>
      </c>
    </row>
    <row r="38" spans="1:34">
      <c r="A38" s="58">
        <v>3</v>
      </c>
      <c r="B38" s="70" t="s">
        <v>40</v>
      </c>
      <c r="C38" s="58" t="s">
        <v>7</v>
      </c>
      <c r="D38" s="58" t="s">
        <v>7</v>
      </c>
      <c r="E38" s="86" t="s">
        <v>7</v>
      </c>
      <c r="F38" s="86" t="s">
        <v>7</v>
      </c>
      <c r="G38" s="58">
        <v>25.5</v>
      </c>
      <c r="H38" s="58" t="s">
        <v>7</v>
      </c>
      <c r="I38" s="58" t="s">
        <v>7</v>
      </c>
      <c r="J38" s="58">
        <v>20.3</v>
      </c>
      <c r="K38" s="71">
        <v>1</v>
      </c>
      <c r="L38" s="58" t="s">
        <v>7</v>
      </c>
      <c r="M38" s="71">
        <v>15</v>
      </c>
      <c r="N38" s="58" t="s">
        <v>7</v>
      </c>
      <c r="O38" s="58" t="s">
        <v>7</v>
      </c>
      <c r="P38" s="58" t="s">
        <v>7</v>
      </c>
      <c r="Q38" s="58" t="s">
        <v>7</v>
      </c>
      <c r="R38" s="58" t="s">
        <v>7</v>
      </c>
      <c r="S38" s="71">
        <v>2</v>
      </c>
      <c r="T38" s="71">
        <v>21</v>
      </c>
      <c r="U38" s="71" t="s">
        <v>7</v>
      </c>
      <c r="V38" s="71">
        <v>20</v>
      </c>
      <c r="W38" s="58" t="s">
        <v>7</v>
      </c>
      <c r="X38" s="58" t="s">
        <v>7</v>
      </c>
      <c r="Y38" s="58" t="s">
        <v>7</v>
      </c>
      <c r="Z38" s="58" t="s">
        <v>7</v>
      </c>
      <c r="AA38" s="58" t="s">
        <v>7</v>
      </c>
      <c r="AB38" s="58" t="s">
        <v>7</v>
      </c>
      <c r="AC38" s="58" t="s">
        <v>7</v>
      </c>
      <c r="AD38" s="58" t="s">
        <v>7</v>
      </c>
      <c r="AE38" s="58" t="s">
        <v>7</v>
      </c>
      <c r="AF38" s="58" t="s">
        <v>7</v>
      </c>
      <c r="AG38" s="58" t="s">
        <v>7</v>
      </c>
      <c r="AH38" s="69">
        <f>SUM(E38:AG38)</f>
        <v>104.8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166.96666666666667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57"/>
    </row>
    <row r="41" spans="1:34">
      <c r="A41" s="86">
        <v>1</v>
      </c>
      <c r="B41" s="68" t="s">
        <v>43</v>
      </c>
      <c r="C41" s="58" t="s">
        <v>7</v>
      </c>
      <c r="D41" s="58" t="s">
        <v>7</v>
      </c>
      <c r="E41" s="58" t="s">
        <v>7</v>
      </c>
      <c r="F41" s="58" t="s">
        <v>7</v>
      </c>
      <c r="G41" s="58" t="s">
        <v>7</v>
      </c>
      <c r="H41" s="58" t="s">
        <v>7</v>
      </c>
      <c r="I41" s="58" t="s">
        <v>7</v>
      </c>
      <c r="J41" s="58" t="s">
        <v>7</v>
      </c>
      <c r="K41" s="58" t="s">
        <v>7</v>
      </c>
      <c r="L41" s="58">
        <v>2.1</v>
      </c>
      <c r="M41" s="58" t="s">
        <v>7</v>
      </c>
      <c r="N41" s="58" t="s">
        <v>7</v>
      </c>
      <c r="O41" s="86"/>
      <c r="P41" s="58" t="s">
        <v>7</v>
      </c>
      <c r="Q41" s="58" t="s">
        <v>7</v>
      </c>
      <c r="R41" s="58" t="s">
        <v>7</v>
      </c>
      <c r="S41" s="71">
        <v>5</v>
      </c>
      <c r="T41" s="58">
        <v>7.1</v>
      </c>
      <c r="U41" s="58">
        <v>8.3000000000000007</v>
      </c>
      <c r="V41" s="58">
        <v>11.2</v>
      </c>
      <c r="W41" s="58">
        <v>8.1999999999999993</v>
      </c>
      <c r="X41" s="58" t="s">
        <v>7</v>
      </c>
      <c r="Y41" s="58" t="s">
        <v>7</v>
      </c>
      <c r="Z41" s="58" t="s">
        <v>7</v>
      </c>
      <c r="AA41" s="58" t="s">
        <v>7</v>
      </c>
      <c r="AB41" s="84">
        <v>7.2</v>
      </c>
      <c r="AC41" s="58" t="s">
        <v>7</v>
      </c>
      <c r="AD41" s="62" t="s">
        <v>7</v>
      </c>
      <c r="AE41" s="58">
        <v>7</v>
      </c>
      <c r="AF41" s="85">
        <v>8.1999999999999993</v>
      </c>
      <c r="AG41" s="85" t="s">
        <v>7</v>
      </c>
      <c r="AH41" s="58">
        <f>SUM(F41:AG41)</f>
        <v>64.300000000000011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57"/>
    </row>
    <row r="44" spans="1:34">
      <c r="A44" s="86">
        <v>1</v>
      </c>
      <c r="B44" s="68" t="s">
        <v>45</v>
      </c>
      <c r="C44" s="86" t="s">
        <v>7</v>
      </c>
      <c r="D44" s="86" t="s">
        <v>7</v>
      </c>
      <c r="E44" s="69">
        <v>12</v>
      </c>
      <c r="F44" s="69">
        <v>6</v>
      </c>
      <c r="G44" s="69" t="s">
        <v>7</v>
      </c>
      <c r="H44" s="69">
        <v>1.2</v>
      </c>
      <c r="I44" s="69" t="s">
        <v>7</v>
      </c>
      <c r="J44" s="69">
        <v>5</v>
      </c>
      <c r="K44" s="86">
        <v>3.4</v>
      </c>
      <c r="L44" s="86" t="s">
        <v>7</v>
      </c>
      <c r="M44" s="86" t="s">
        <v>7</v>
      </c>
      <c r="N44" s="86" t="s">
        <v>7</v>
      </c>
      <c r="O44" s="58" t="s">
        <v>7</v>
      </c>
      <c r="P44" s="86" t="s">
        <v>7</v>
      </c>
      <c r="Q44" s="86" t="s">
        <v>7</v>
      </c>
      <c r="R44" s="86" t="s">
        <v>7</v>
      </c>
      <c r="S44" s="69">
        <v>20</v>
      </c>
      <c r="T44" s="69">
        <v>12</v>
      </c>
      <c r="U44" s="69" t="s">
        <v>7</v>
      </c>
      <c r="V44" s="69" t="s">
        <v>7</v>
      </c>
      <c r="W44" s="69">
        <v>16</v>
      </c>
      <c r="X44" s="69" t="s">
        <v>7</v>
      </c>
      <c r="Y44" s="69" t="s">
        <v>7</v>
      </c>
      <c r="Z44" s="69">
        <v>2</v>
      </c>
      <c r="AA44" s="86">
        <v>1.2</v>
      </c>
      <c r="AB44" s="86" t="s">
        <v>7</v>
      </c>
      <c r="AC44" s="58" t="s">
        <v>7</v>
      </c>
      <c r="AD44" s="69">
        <v>15</v>
      </c>
      <c r="AE44" s="69">
        <v>21</v>
      </c>
      <c r="AF44" s="69">
        <v>10</v>
      </c>
      <c r="AG44" s="86" t="s">
        <v>7</v>
      </c>
      <c r="AH44" s="69">
        <f>SUM(E44:AG44)</f>
        <v>124.8</v>
      </c>
    </row>
    <row r="45" spans="1:34">
      <c r="A45" s="79">
        <v>2</v>
      </c>
      <c r="B45" s="74" t="s">
        <v>53</v>
      </c>
      <c r="C45" s="58" t="s">
        <v>7</v>
      </c>
      <c r="D45" s="58" t="s">
        <v>7</v>
      </c>
      <c r="E45" s="58">
        <v>8.3000000000000007</v>
      </c>
      <c r="F45" s="58" t="s">
        <v>7</v>
      </c>
      <c r="G45" s="58">
        <v>1</v>
      </c>
      <c r="H45" s="58" t="s">
        <v>7</v>
      </c>
      <c r="I45" s="58">
        <v>1.2</v>
      </c>
      <c r="J45" s="58">
        <v>0.2</v>
      </c>
      <c r="K45" s="58" t="s">
        <v>7</v>
      </c>
      <c r="L45" s="58">
        <v>2.4</v>
      </c>
      <c r="M45" s="58" t="s">
        <v>7</v>
      </c>
      <c r="N45" s="58" t="s">
        <v>7</v>
      </c>
      <c r="O45" s="58" t="s">
        <v>7</v>
      </c>
      <c r="P45" s="58" t="s">
        <v>7</v>
      </c>
      <c r="Q45" s="58" t="s">
        <v>7</v>
      </c>
      <c r="R45" s="58" t="s">
        <v>7</v>
      </c>
      <c r="S45" s="71">
        <v>2</v>
      </c>
      <c r="T45" s="71">
        <v>1</v>
      </c>
      <c r="U45" s="58">
        <v>6.4</v>
      </c>
      <c r="V45" s="58" t="s">
        <v>7</v>
      </c>
      <c r="W45" s="58">
        <v>7.3</v>
      </c>
      <c r="X45" s="58" t="s">
        <v>7</v>
      </c>
      <c r="Y45" s="58" t="s">
        <v>7</v>
      </c>
      <c r="Z45" s="58" t="s">
        <v>7</v>
      </c>
      <c r="AA45" s="58">
        <v>1.2</v>
      </c>
      <c r="AB45" s="58">
        <v>3.5</v>
      </c>
      <c r="AC45" s="71">
        <v>1</v>
      </c>
      <c r="AD45" s="58" t="s">
        <v>7</v>
      </c>
      <c r="AE45" s="58">
        <v>4.4000000000000004</v>
      </c>
      <c r="AF45" s="58">
        <v>5.2</v>
      </c>
      <c r="AG45" s="86" t="s">
        <v>7</v>
      </c>
      <c r="AH45" s="86">
        <f>SUM(C45:AG45)</f>
        <v>45.1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84.95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2984.8000000000011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114.80000000000004</v>
      </c>
    </row>
  </sheetData>
  <mergeCells count="13">
    <mergeCell ref="A42:AH42"/>
    <mergeCell ref="A46:AG46"/>
    <mergeCell ref="A47:AG47"/>
    <mergeCell ref="A48:AG48"/>
    <mergeCell ref="AH3:AH4"/>
    <mergeCell ref="A12:AG12"/>
    <mergeCell ref="A18:AG18"/>
    <mergeCell ref="A24:AG24"/>
    <mergeCell ref="A34:AG34"/>
    <mergeCell ref="A39:AG39"/>
    <mergeCell ref="C3:Q3"/>
    <mergeCell ref="R3:AG3"/>
    <mergeCell ref="B3:B4"/>
  </mergeCells>
  <pageMargins left="0.61" right="0.52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H48"/>
  <sheetViews>
    <sheetView workbookViewId="0">
      <selection activeCell="T13" sqref="T13"/>
    </sheetView>
  </sheetViews>
  <sheetFormatPr defaultRowHeight="15"/>
  <cols>
    <col min="1" max="1" width="3.7109375" customWidth="1"/>
    <col min="3" max="17" width="5.140625" customWidth="1"/>
    <col min="18" max="34" width="5.4257812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58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57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93">
        <v>1</v>
      </c>
      <c r="D4" s="93">
        <v>2</v>
      </c>
      <c r="E4" s="93">
        <v>3</v>
      </c>
      <c r="F4" s="93">
        <v>4</v>
      </c>
      <c r="G4" s="93">
        <v>5</v>
      </c>
      <c r="H4" s="93">
        <v>6</v>
      </c>
      <c r="I4" s="93">
        <v>7</v>
      </c>
      <c r="J4" s="93">
        <v>8</v>
      </c>
      <c r="K4" s="93">
        <v>9</v>
      </c>
      <c r="L4" s="93">
        <v>10</v>
      </c>
      <c r="M4" s="93">
        <v>11</v>
      </c>
      <c r="N4" s="93">
        <v>12</v>
      </c>
      <c r="O4" s="93">
        <v>13</v>
      </c>
      <c r="P4" s="93">
        <v>14</v>
      </c>
      <c r="Q4" s="93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57"/>
    </row>
    <row r="6" spans="1:34">
      <c r="A6" s="94">
        <v>1</v>
      </c>
      <c r="B6" s="68" t="s">
        <v>6</v>
      </c>
      <c r="C6" s="94" t="s">
        <v>7</v>
      </c>
      <c r="D6" s="94" t="s">
        <v>7</v>
      </c>
      <c r="E6" s="94">
        <v>5.6</v>
      </c>
      <c r="F6" s="94">
        <v>5.6</v>
      </c>
      <c r="G6" s="94">
        <v>35.200000000000003</v>
      </c>
      <c r="H6" s="69">
        <v>20</v>
      </c>
      <c r="I6" s="94">
        <v>44.4</v>
      </c>
      <c r="J6" s="69">
        <v>5.6</v>
      </c>
      <c r="K6" s="94">
        <v>45.4</v>
      </c>
      <c r="L6" s="94">
        <v>24.6</v>
      </c>
      <c r="M6" s="94">
        <v>15.2</v>
      </c>
      <c r="N6" s="94" t="s">
        <v>7</v>
      </c>
      <c r="O6" s="94" t="s">
        <v>7</v>
      </c>
      <c r="P6" s="94" t="s">
        <v>7</v>
      </c>
      <c r="Q6" s="69">
        <v>10.6</v>
      </c>
      <c r="R6" s="94" t="s">
        <v>7</v>
      </c>
      <c r="S6" s="69">
        <v>1.2</v>
      </c>
      <c r="T6" s="94" t="s">
        <v>7</v>
      </c>
      <c r="U6" s="69">
        <v>2.4</v>
      </c>
      <c r="V6" s="94" t="s">
        <v>7</v>
      </c>
      <c r="W6" s="94" t="s">
        <v>7</v>
      </c>
      <c r="X6" s="94" t="s">
        <v>7</v>
      </c>
      <c r="Y6" s="94" t="s">
        <v>7</v>
      </c>
      <c r="Z6" s="94" t="s">
        <v>7</v>
      </c>
      <c r="AA6" s="94" t="s">
        <v>7</v>
      </c>
      <c r="AB6" s="94" t="s">
        <v>7</v>
      </c>
      <c r="AC6" s="94" t="s">
        <v>7</v>
      </c>
      <c r="AD6" s="94" t="s">
        <v>7</v>
      </c>
      <c r="AE6" s="69">
        <v>15</v>
      </c>
      <c r="AF6" s="94" t="s">
        <v>7</v>
      </c>
      <c r="AG6" s="94">
        <v>0.6</v>
      </c>
      <c r="AH6" s="69">
        <f>SUM(E6:AG6)</f>
        <v>231.39999999999998</v>
      </c>
    </row>
    <row r="7" spans="1:34">
      <c r="A7" s="58">
        <v>2</v>
      </c>
      <c r="B7" s="70" t="s">
        <v>9</v>
      </c>
      <c r="C7" s="58" t="s">
        <v>8</v>
      </c>
      <c r="D7" s="94" t="s">
        <v>7</v>
      </c>
      <c r="E7" s="94" t="s">
        <v>7</v>
      </c>
      <c r="F7" s="94" t="s">
        <v>7</v>
      </c>
      <c r="G7" s="94">
        <v>23.8</v>
      </c>
      <c r="H7" s="94">
        <v>27.6</v>
      </c>
      <c r="I7" s="69">
        <v>59</v>
      </c>
      <c r="J7" s="69">
        <v>34.6</v>
      </c>
      <c r="K7" s="69">
        <v>43.2</v>
      </c>
      <c r="L7" s="69">
        <v>16</v>
      </c>
      <c r="M7" s="69">
        <v>2.4</v>
      </c>
      <c r="N7" s="94" t="s">
        <v>7</v>
      </c>
      <c r="O7" s="71">
        <v>11.8</v>
      </c>
      <c r="P7" s="94" t="s">
        <v>7</v>
      </c>
      <c r="Q7" s="94" t="s">
        <v>7</v>
      </c>
      <c r="R7" s="69">
        <v>11.8</v>
      </c>
      <c r="S7" s="94" t="s">
        <v>7</v>
      </c>
      <c r="T7" s="71">
        <v>3</v>
      </c>
      <c r="U7" s="69">
        <v>8.8000000000000007</v>
      </c>
      <c r="V7" s="94" t="s">
        <v>7</v>
      </c>
      <c r="W7" s="69">
        <v>5</v>
      </c>
      <c r="X7" s="94" t="s">
        <v>7</v>
      </c>
      <c r="Y7" s="94" t="s">
        <v>7</v>
      </c>
      <c r="Z7" s="69">
        <v>47.8</v>
      </c>
      <c r="AA7" s="69">
        <v>5</v>
      </c>
      <c r="AB7" s="94" t="s">
        <v>7</v>
      </c>
      <c r="AC7" s="94" t="s">
        <v>7</v>
      </c>
      <c r="AD7" s="69">
        <v>13</v>
      </c>
      <c r="AE7" s="69">
        <v>5.6</v>
      </c>
      <c r="AF7" s="69">
        <v>79.2</v>
      </c>
      <c r="AG7" s="94">
        <v>2.4</v>
      </c>
      <c r="AH7" s="69">
        <f>SUM(E7:AG7)</f>
        <v>400</v>
      </c>
    </row>
    <row r="8" spans="1:34">
      <c r="A8" s="58">
        <v>3</v>
      </c>
      <c r="B8" s="70" t="s">
        <v>11</v>
      </c>
      <c r="C8" s="58" t="s">
        <v>8</v>
      </c>
      <c r="D8" s="58" t="s">
        <v>8</v>
      </c>
      <c r="E8" s="94">
        <v>5.2</v>
      </c>
      <c r="F8" s="58">
        <v>3.8</v>
      </c>
      <c r="G8" s="58">
        <v>37.200000000000003</v>
      </c>
      <c r="H8" s="58">
        <v>40</v>
      </c>
      <c r="I8" s="58">
        <v>17</v>
      </c>
      <c r="J8" s="58">
        <v>15.6</v>
      </c>
      <c r="K8" s="58">
        <v>40.200000000000003</v>
      </c>
      <c r="L8" s="58">
        <v>50.8</v>
      </c>
      <c r="M8" s="58">
        <v>40.200000000000003</v>
      </c>
      <c r="N8" s="58">
        <v>37.799999999999997</v>
      </c>
      <c r="O8" s="94" t="s">
        <v>7</v>
      </c>
      <c r="P8" s="58">
        <v>1.6</v>
      </c>
      <c r="Q8" s="94" t="s">
        <v>7</v>
      </c>
      <c r="R8" s="58">
        <v>10</v>
      </c>
      <c r="S8" s="58">
        <v>12.6</v>
      </c>
      <c r="T8" s="69">
        <v>15.2</v>
      </c>
      <c r="U8" s="94" t="s">
        <v>7</v>
      </c>
      <c r="V8" s="69">
        <v>11.4</v>
      </c>
      <c r="W8" s="69"/>
      <c r="X8" s="94" t="s">
        <v>7</v>
      </c>
      <c r="Y8" s="94" t="s">
        <v>7</v>
      </c>
      <c r="Z8" s="69">
        <v>12.2</v>
      </c>
      <c r="AA8" s="94" t="s">
        <v>7</v>
      </c>
      <c r="AB8" s="94" t="s">
        <v>7</v>
      </c>
      <c r="AC8" s="94" t="s">
        <v>7</v>
      </c>
      <c r="AD8" s="69">
        <v>87.4</v>
      </c>
      <c r="AE8" s="94" t="s">
        <v>7</v>
      </c>
      <c r="AF8" s="94" t="s">
        <v>7</v>
      </c>
      <c r="AG8" s="94" t="s">
        <v>7</v>
      </c>
      <c r="AH8" s="69">
        <f>SUM(E8:AG8)</f>
        <v>438.20000000000005</v>
      </c>
    </row>
    <row r="9" spans="1:34">
      <c r="A9" s="58">
        <v>4</v>
      </c>
      <c r="B9" s="70" t="s">
        <v>12</v>
      </c>
      <c r="C9" s="232" t="s">
        <v>60</v>
      </c>
      <c r="D9" s="237"/>
      <c r="E9" s="237"/>
      <c r="F9" s="237"/>
      <c r="G9" s="237"/>
      <c r="H9" s="237"/>
      <c r="I9" s="237"/>
      <c r="J9" s="237"/>
      <c r="K9" s="237"/>
      <c r="L9" s="237"/>
      <c r="M9" s="237"/>
      <c r="N9" s="237"/>
      <c r="O9" s="237"/>
      <c r="P9" s="237"/>
      <c r="Q9" s="238"/>
      <c r="R9" s="232" t="s">
        <v>60</v>
      </c>
      <c r="S9" s="233"/>
      <c r="T9" s="233"/>
      <c r="U9" s="233"/>
      <c r="V9" s="233"/>
      <c r="W9" s="233"/>
      <c r="X9" s="233"/>
      <c r="Y9" s="233"/>
      <c r="Z9" s="233"/>
      <c r="AA9" s="233"/>
      <c r="AB9" s="233"/>
      <c r="AC9" s="234"/>
      <c r="AD9" s="94">
        <v>6.2</v>
      </c>
      <c r="AE9" s="58">
        <v>9.1999999999999993</v>
      </c>
      <c r="AF9" s="58">
        <v>7.6</v>
      </c>
      <c r="AG9" s="94">
        <v>1.4</v>
      </c>
      <c r="AH9" s="69">
        <f>SUM(E9:AG9)</f>
        <v>24.4</v>
      </c>
    </row>
    <row r="10" spans="1:34">
      <c r="A10" s="58">
        <v>5</v>
      </c>
      <c r="B10" s="70" t="s">
        <v>13</v>
      </c>
      <c r="C10" s="58" t="s">
        <v>8</v>
      </c>
      <c r="D10" s="69">
        <v>3</v>
      </c>
      <c r="E10" s="69">
        <v>8.1</v>
      </c>
      <c r="F10" s="69">
        <v>4.0999999999999996</v>
      </c>
      <c r="G10" s="69">
        <v>4.2</v>
      </c>
      <c r="H10" s="71">
        <v>1</v>
      </c>
      <c r="I10" s="69">
        <v>7</v>
      </c>
      <c r="J10" s="69">
        <v>1</v>
      </c>
      <c r="K10" s="69">
        <v>4</v>
      </c>
      <c r="L10" s="69">
        <v>7</v>
      </c>
      <c r="M10" s="94" t="s">
        <v>7</v>
      </c>
      <c r="N10" s="69">
        <v>1</v>
      </c>
      <c r="O10" s="71">
        <v>1</v>
      </c>
      <c r="P10" s="94" t="s">
        <v>7</v>
      </c>
      <c r="Q10" s="69">
        <v>4</v>
      </c>
      <c r="R10" s="94" t="s">
        <v>7</v>
      </c>
      <c r="S10" s="94" t="s">
        <v>7</v>
      </c>
      <c r="T10" s="94" t="s">
        <v>7</v>
      </c>
      <c r="U10" s="94" t="s">
        <v>7</v>
      </c>
      <c r="V10" s="94" t="s">
        <v>7</v>
      </c>
      <c r="W10" s="94" t="s">
        <v>7</v>
      </c>
      <c r="X10" s="94" t="s">
        <v>7</v>
      </c>
      <c r="Y10" s="94" t="s">
        <v>7</v>
      </c>
      <c r="Z10" s="69">
        <v>3</v>
      </c>
      <c r="AA10" s="94" t="s">
        <v>7</v>
      </c>
      <c r="AB10" s="94" t="s">
        <v>7</v>
      </c>
      <c r="AC10" s="94" t="s">
        <v>7</v>
      </c>
      <c r="AD10" s="69">
        <v>1</v>
      </c>
      <c r="AE10" s="94" t="s">
        <v>7</v>
      </c>
      <c r="AF10" s="94" t="s">
        <v>7</v>
      </c>
      <c r="AG10" s="69">
        <v>2</v>
      </c>
      <c r="AH10" s="69">
        <f>SUM(D10:AG10)</f>
        <v>51.4</v>
      </c>
    </row>
    <row r="11" spans="1:34">
      <c r="A11" s="58">
        <v>6</v>
      </c>
      <c r="B11" s="70" t="s">
        <v>14</v>
      </c>
      <c r="C11" s="71">
        <v>1.2</v>
      </c>
      <c r="D11" s="69">
        <v>1.3</v>
      </c>
      <c r="E11" s="69">
        <v>2</v>
      </c>
      <c r="F11" s="69">
        <v>4</v>
      </c>
      <c r="G11" s="69">
        <v>42</v>
      </c>
      <c r="H11" s="69">
        <v>12</v>
      </c>
      <c r="I11" s="69">
        <v>6</v>
      </c>
      <c r="J11" s="69">
        <v>12</v>
      </c>
      <c r="K11" s="69">
        <v>57</v>
      </c>
      <c r="L11" s="69">
        <v>81</v>
      </c>
      <c r="M11" s="69">
        <v>26</v>
      </c>
      <c r="N11" s="94" t="s">
        <v>7</v>
      </c>
      <c r="O11" s="94" t="s">
        <v>7</v>
      </c>
      <c r="P11" s="69">
        <v>1.2</v>
      </c>
      <c r="Q11" s="69">
        <v>1</v>
      </c>
      <c r="R11" s="69">
        <v>1.3</v>
      </c>
      <c r="S11" s="69">
        <v>3</v>
      </c>
      <c r="T11" s="94" t="s">
        <v>7</v>
      </c>
      <c r="U11" s="94" t="s">
        <v>7</v>
      </c>
      <c r="V11" s="94" t="s">
        <v>7</v>
      </c>
      <c r="W11" s="94" t="s">
        <v>7</v>
      </c>
      <c r="X11" s="69">
        <v>1</v>
      </c>
      <c r="Y11" s="69">
        <v>2</v>
      </c>
      <c r="Z11" s="69">
        <v>1</v>
      </c>
      <c r="AA11" s="94" t="s">
        <v>7</v>
      </c>
      <c r="AB11" s="94" t="s">
        <v>7</v>
      </c>
      <c r="AC11" s="94" t="s">
        <v>7</v>
      </c>
      <c r="AD11" s="94" t="s">
        <v>7</v>
      </c>
      <c r="AE11" s="69">
        <v>3</v>
      </c>
      <c r="AF11" s="69">
        <v>12</v>
      </c>
      <c r="AG11" s="69">
        <v>27</v>
      </c>
      <c r="AH11" s="69">
        <f>SUM(C11:AG11)</f>
        <v>297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240.4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87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57"/>
    </row>
    <row r="14" spans="1:34">
      <c r="A14" s="94">
        <v>1</v>
      </c>
      <c r="B14" s="68" t="s">
        <v>17</v>
      </c>
      <c r="C14" s="58" t="s">
        <v>8</v>
      </c>
      <c r="D14" s="71">
        <v>6</v>
      </c>
      <c r="E14" s="58" t="s">
        <v>8</v>
      </c>
      <c r="F14" s="71">
        <v>11</v>
      </c>
      <c r="G14" s="71">
        <v>1</v>
      </c>
      <c r="H14" s="71">
        <v>25.1</v>
      </c>
      <c r="I14" s="95">
        <v>79</v>
      </c>
      <c r="J14" s="71">
        <v>5.2</v>
      </c>
      <c r="K14" s="71">
        <v>8</v>
      </c>
      <c r="L14" s="69">
        <v>23.1</v>
      </c>
      <c r="M14" s="69">
        <v>12.2</v>
      </c>
      <c r="N14" s="94" t="s">
        <v>8</v>
      </c>
      <c r="O14" s="69">
        <v>6.2</v>
      </c>
      <c r="P14" s="71">
        <v>1</v>
      </c>
      <c r="Q14" s="71">
        <v>7</v>
      </c>
      <c r="R14" s="71">
        <v>1</v>
      </c>
      <c r="S14" s="58" t="s">
        <v>8</v>
      </c>
      <c r="T14" s="58" t="s">
        <v>8</v>
      </c>
      <c r="U14" s="58">
        <v>1</v>
      </c>
      <c r="V14" s="71">
        <v>4.2</v>
      </c>
      <c r="W14" s="58" t="s">
        <v>8</v>
      </c>
      <c r="X14" s="58" t="s">
        <v>8</v>
      </c>
      <c r="Y14" s="58" t="s">
        <v>8</v>
      </c>
      <c r="Z14" s="71">
        <v>24.2</v>
      </c>
      <c r="AA14" s="58" t="s">
        <v>8</v>
      </c>
      <c r="AB14" s="58" t="s">
        <v>8</v>
      </c>
      <c r="AC14" s="58" t="s">
        <v>8</v>
      </c>
      <c r="AD14" s="58" t="s">
        <v>8</v>
      </c>
      <c r="AE14" s="71">
        <v>5.0999999999999996</v>
      </c>
      <c r="AF14" s="69">
        <v>22.2</v>
      </c>
      <c r="AG14" s="71" t="s">
        <v>7</v>
      </c>
      <c r="AH14" s="69">
        <f>SUM(D14:AG14)</f>
        <v>242.49999999999994</v>
      </c>
    </row>
    <row r="15" spans="1:34">
      <c r="A15" s="94">
        <v>2</v>
      </c>
      <c r="B15" s="68" t="s">
        <v>18</v>
      </c>
      <c r="C15" s="71">
        <v>5.2</v>
      </c>
      <c r="D15" s="58" t="s">
        <v>8</v>
      </c>
      <c r="E15" s="71">
        <v>8</v>
      </c>
      <c r="F15" s="58" t="s">
        <v>8</v>
      </c>
      <c r="G15" s="71">
        <v>4.3</v>
      </c>
      <c r="H15" s="58" t="s">
        <v>8</v>
      </c>
      <c r="I15" s="71">
        <v>4.4000000000000004</v>
      </c>
      <c r="J15" s="71">
        <v>14.4</v>
      </c>
      <c r="K15" s="71">
        <v>22.1</v>
      </c>
      <c r="L15" s="71">
        <v>23.3</v>
      </c>
      <c r="M15" s="71">
        <v>21</v>
      </c>
      <c r="N15" s="71">
        <v>10.4</v>
      </c>
      <c r="O15" s="58" t="s">
        <v>8</v>
      </c>
      <c r="P15" s="71">
        <v>2.1</v>
      </c>
      <c r="Q15" s="58" t="s">
        <v>8</v>
      </c>
      <c r="R15" s="71">
        <v>8.1999999999999993</v>
      </c>
      <c r="S15" s="71">
        <v>6.4</v>
      </c>
      <c r="T15" s="58" t="s">
        <v>8</v>
      </c>
      <c r="U15" s="58" t="s">
        <v>8</v>
      </c>
      <c r="V15" s="58" t="s">
        <v>8</v>
      </c>
      <c r="W15" s="71">
        <v>8.4</v>
      </c>
      <c r="X15" s="58" t="s">
        <v>8</v>
      </c>
      <c r="Y15" s="58" t="s">
        <v>8</v>
      </c>
      <c r="Z15" s="58" t="s">
        <v>8</v>
      </c>
      <c r="AA15" s="71">
        <v>3.1</v>
      </c>
      <c r="AB15" s="71">
        <v>11</v>
      </c>
      <c r="AC15" s="58" t="s">
        <v>8</v>
      </c>
      <c r="AD15" s="58" t="s">
        <v>8</v>
      </c>
      <c r="AE15" s="71">
        <v>2</v>
      </c>
      <c r="AF15" s="71">
        <v>2.2999999999999998</v>
      </c>
      <c r="AG15" s="71">
        <v>1.2</v>
      </c>
      <c r="AH15" s="69">
        <f>SUM(C15:AG15)</f>
        <v>157.80000000000001</v>
      </c>
    </row>
    <row r="16" spans="1:34">
      <c r="A16" s="58">
        <v>3</v>
      </c>
      <c r="B16" s="70" t="s">
        <v>19</v>
      </c>
      <c r="C16" s="71">
        <v>4</v>
      </c>
      <c r="D16" s="71">
        <v>10.3</v>
      </c>
      <c r="E16" s="71">
        <v>4.3</v>
      </c>
      <c r="F16" s="71">
        <v>12.2</v>
      </c>
      <c r="G16" s="71">
        <v>9</v>
      </c>
      <c r="H16" s="71">
        <v>4</v>
      </c>
      <c r="I16" s="71">
        <v>24</v>
      </c>
      <c r="J16" s="71">
        <v>15</v>
      </c>
      <c r="K16" s="71">
        <v>7.3</v>
      </c>
      <c r="L16" s="71">
        <v>35.299999999999997</v>
      </c>
      <c r="M16" s="71">
        <v>27</v>
      </c>
      <c r="N16" s="58" t="s">
        <v>8</v>
      </c>
      <c r="O16" s="71">
        <v>2.2999999999999998</v>
      </c>
      <c r="P16" s="71">
        <v>2.2999999999999998</v>
      </c>
      <c r="Q16" s="71">
        <v>30</v>
      </c>
      <c r="R16" s="71">
        <v>17.7</v>
      </c>
      <c r="S16" s="58" t="s">
        <v>8</v>
      </c>
      <c r="T16" s="58" t="s">
        <v>8</v>
      </c>
      <c r="U16" s="58" t="s">
        <v>8</v>
      </c>
      <c r="V16" s="58" t="s">
        <v>8</v>
      </c>
      <c r="W16" s="58" t="s">
        <v>8</v>
      </c>
      <c r="X16" s="58" t="s">
        <v>8</v>
      </c>
      <c r="Y16" s="58" t="s">
        <v>8</v>
      </c>
      <c r="Z16" s="58" t="s">
        <v>8</v>
      </c>
      <c r="AA16" s="58" t="s">
        <v>8</v>
      </c>
      <c r="AB16" s="58" t="s">
        <v>8</v>
      </c>
      <c r="AC16" s="58" t="s">
        <v>8</v>
      </c>
      <c r="AD16" s="71">
        <v>12.2</v>
      </c>
      <c r="AE16" s="71">
        <v>14.3</v>
      </c>
      <c r="AF16" s="71">
        <v>3.4</v>
      </c>
      <c r="AG16" s="71">
        <v>12.1</v>
      </c>
      <c r="AH16" s="69">
        <f>SUM(C16:AG16)</f>
        <v>246.7</v>
      </c>
    </row>
    <row r="17" spans="1:34">
      <c r="A17" s="58">
        <v>4</v>
      </c>
      <c r="B17" s="70" t="s">
        <v>20</v>
      </c>
      <c r="C17" s="58" t="s">
        <v>7</v>
      </c>
      <c r="D17" s="58" t="s">
        <v>8</v>
      </c>
      <c r="E17" s="58">
        <v>2</v>
      </c>
      <c r="F17" s="58">
        <v>0.6</v>
      </c>
      <c r="G17" s="58">
        <v>6</v>
      </c>
      <c r="H17" s="58">
        <v>14</v>
      </c>
      <c r="I17" s="58" t="s">
        <v>8</v>
      </c>
      <c r="J17" s="58" t="s">
        <v>8</v>
      </c>
      <c r="K17" s="58">
        <v>5.7</v>
      </c>
      <c r="L17" s="58">
        <v>8.1999999999999993</v>
      </c>
      <c r="M17" s="58">
        <v>8.6</v>
      </c>
      <c r="N17" s="58">
        <v>4.5999999999999996</v>
      </c>
      <c r="O17" s="58">
        <v>0.2</v>
      </c>
      <c r="P17" s="58" t="s">
        <v>8</v>
      </c>
      <c r="Q17" s="58" t="s">
        <v>8</v>
      </c>
      <c r="R17" s="58" t="s">
        <v>8</v>
      </c>
      <c r="S17" s="58" t="s">
        <v>8</v>
      </c>
      <c r="T17" s="58" t="s">
        <v>8</v>
      </c>
      <c r="U17" s="58" t="s">
        <v>8</v>
      </c>
      <c r="V17" s="58">
        <v>14</v>
      </c>
      <c r="W17" s="58" t="s">
        <v>8</v>
      </c>
      <c r="X17" s="58" t="s">
        <v>8</v>
      </c>
      <c r="Y17" s="58" t="s">
        <v>8</v>
      </c>
      <c r="Z17" s="58">
        <v>18.399999999999999</v>
      </c>
      <c r="AA17" s="58" t="s">
        <v>8</v>
      </c>
      <c r="AB17" s="58" t="s">
        <v>8</v>
      </c>
      <c r="AC17" s="58" t="s">
        <v>8</v>
      </c>
      <c r="AD17" s="58" t="s">
        <v>8</v>
      </c>
      <c r="AE17" s="58" t="s">
        <v>8</v>
      </c>
      <c r="AF17" s="58">
        <v>1.2</v>
      </c>
      <c r="AG17" s="58" t="s">
        <v>7</v>
      </c>
      <c r="AH17" s="94">
        <f>SUM(D17:AG17)</f>
        <v>83.500000000000014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182.625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57"/>
    </row>
    <row r="20" spans="1:34">
      <c r="A20" s="94">
        <v>1</v>
      </c>
      <c r="B20" s="68" t="s">
        <v>23</v>
      </c>
      <c r="C20" s="94" t="s">
        <v>7</v>
      </c>
      <c r="D20" s="69">
        <v>6.4</v>
      </c>
      <c r="E20" s="69">
        <v>1.8</v>
      </c>
      <c r="F20" s="94" t="s">
        <v>7</v>
      </c>
      <c r="G20" s="69">
        <v>18.5</v>
      </c>
      <c r="H20" s="69">
        <v>6.7</v>
      </c>
      <c r="I20" s="69">
        <v>63</v>
      </c>
      <c r="J20" s="69">
        <v>3</v>
      </c>
      <c r="K20" s="69">
        <v>24.4</v>
      </c>
      <c r="L20" s="69">
        <v>41.2</v>
      </c>
      <c r="M20" s="69">
        <v>17.399999999999999</v>
      </c>
      <c r="N20" s="94" t="s">
        <v>7</v>
      </c>
      <c r="O20" s="94" t="s">
        <v>7</v>
      </c>
      <c r="P20" s="69">
        <v>19.2</v>
      </c>
      <c r="Q20" s="69">
        <v>44</v>
      </c>
      <c r="R20" s="94" t="s">
        <v>7</v>
      </c>
      <c r="S20" s="94" t="s">
        <v>7</v>
      </c>
      <c r="T20" s="94" t="s">
        <v>7</v>
      </c>
      <c r="U20" s="69">
        <v>4.8</v>
      </c>
      <c r="V20" s="94" t="s">
        <v>7</v>
      </c>
      <c r="W20" s="69">
        <v>19</v>
      </c>
      <c r="X20" s="94" t="s">
        <v>7</v>
      </c>
      <c r="Y20" s="69">
        <v>2</v>
      </c>
      <c r="Z20" s="69">
        <v>10.8</v>
      </c>
      <c r="AA20" s="69">
        <v>28.8</v>
      </c>
      <c r="AB20" s="94" t="s">
        <v>7</v>
      </c>
      <c r="AC20" s="94" t="s">
        <v>7</v>
      </c>
      <c r="AD20" s="94" t="s">
        <v>7</v>
      </c>
      <c r="AE20" s="69">
        <v>20</v>
      </c>
      <c r="AF20" s="69">
        <v>2.1</v>
      </c>
      <c r="AG20" s="69">
        <v>0.6</v>
      </c>
      <c r="AH20" s="69">
        <f>SUM(D20:AG20)</f>
        <v>333.70000000000005</v>
      </c>
    </row>
    <row r="21" spans="1:34">
      <c r="A21" s="58">
        <v>2</v>
      </c>
      <c r="B21" s="70" t="s">
        <v>24</v>
      </c>
      <c r="C21" s="58" t="s">
        <v>7</v>
      </c>
      <c r="D21" s="71">
        <v>7</v>
      </c>
      <c r="E21" s="71">
        <v>5.4</v>
      </c>
      <c r="F21" s="69">
        <v>24</v>
      </c>
      <c r="G21" s="69">
        <v>20</v>
      </c>
      <c r="H21" s="94" t="s">
        <v>7</v>
      </c>
      <c r="I21" s="69">
        <v>8</v>
      </c>
      <c r="J21" s="69">
        <v>3</v>
      </c>
      <c r="K21" s="69">
        <v>3</v>
      </c>
      <c r="L21" s="69">
        <v>20</v>
      </c>
      <c r="M21" s="69">
        <v>14</v>
      </c>
      <c r="N21" s="94" t="s">
        <v>7</v>
      </c>
      <c r="O21" s="94" t="s">
        <v>7</v>
      </c>
      <c r="P21" s="69">
        <v>17.2</v>
      </c>
      <c r="Q21" s="69">
        <v>30</v>
      </c>
      <c r="R21" s="94" t="s">
        <v>7</v>
      </c>
      <c r="S21" s="94" t="s">
        <v>7</v>
      </c>
      <c r="T21" s="69">
        <v>8.4</v>
      </c>
      <c r="U21" s="94" t="s">
        <v>7</v>
      </c>
      <c r="V21" s="94" t="s">
        <v>7</v>
      </c>
      <c r="W21" s="94" t="s">
        <v>7</v>
      </c>
      <c r="X21" s="94" t="s">
        <v>7</v>
      </c>
      <c r="Y21" s="69">
        <v>7.4</v>
      </c>
      <c r="Z21" s="69">
        <v>10</v>
      </c>
      <c r="AA21" s="69">
        <v>10.199999999999999</v>
      </c>
      <c r="AB21" s="94" t="s">
        <v>7</v>
      </c>
      <c r="AC21" s="69">
        <v>2.6</v>
      </c>
      <c r="AD21" s="69">
        <v>20</v>
      </c>
      <c r="AE21" s="69">
        <v>5</v>
      </c>
      <c r="AF21" s="94" t="s">
        <v>7</v>
      </c>
      <c r="AG21" s="69">
        <v>10</v>
      </c>
      <c r="AH21" s="69">
        <f>SUM(D21:AG21)</f>
        <v>225.20000000000002</v>
      </c>
    </row>
    <row r="22" spans="1:34">
      <c r="A22" s="58">
        <v>3</v>
      </c>
      <c r="B22" s="70" t="s">
        <v>25</v>
      </c>
      <c r="C22" s="58" t="s">
        <v>7</v>
      </c>
      <c r="D22" s="71">
        <v>14</v>
      </c>
      <c r="E22" s="94" t="s">
        <v>7</v>
      </c>
      <c r="F22" s="69">
        <v>7</v>
      </c>
      <c r="G22" s="69">
        <v>23.4</v>
      </c>
      <c r="H22" s="69">
        <v>7.4</v>
      </c>
      <c r="I22" s="69">
        <v>48.4</v>
      </c>
      <c r="J22" s="69">
        <v>8</v>
      </c>
      <c r="K22" s="69">
        <v>39</v>
      </c>
      <c r="L22" s="69">
        <v>65</v>
      </c>
      <c r="M22" s="69">
        <v>15.4</v>
      </c>
      <c r="N22" s="94" t="s">
        <v>7</v>
      </c>
      <c r="O22" s="69">
        <v>6.6</v>
      </c>
      <c r="P22" s="94" t="s">
        <v>7</v>
      </c>
      <c r="Q22" s="69">
        <v>38</v>
      </c>
      <c r="R22" s="69">
        <v>2.4</v>
      </c>
      <c r="S22" s="94" t="s">
        <v>7</v>
      </c>
      <c r="T22" s="94" t="s">
        <v>7</v>
      </c>
      <c r="U22" s="94" t="s">
        <v>7</v>
      </c>
      <c r="V22" s="94" t="s">
        <v>7</v>
      </c>
      <c r="W22" s="69">
        <v>21</v>
      </c>
      <c r="X22" s="69">
        <v>16</v>
      </c>
      <c r="Y22" s="94" t="s">
        <v>7</v>
      </c>
      <c r="Z22" s="69">
        <v>3</v>
      </c>
      <c r="AA22" s="69">
        <v>11.2</v>
      </c>
      <c r="AB22" s="94" t="s">
        <v>7</v>
      </c>
      <c r="AC22" s="94" t="s">
        <v>7</v>
      </c>
      <c r="AD22" s="69">
        <v>5</v>
      </c>
      <c r="AE22" s="94" t="s">
        <v>7</v>
      </c>
      <c r="AF22" s="69">
        <v>14</v>
      </c>
      <c r="AG22" s="69">
        <v>7.2</v>
      </c>
      <c r="AH22" s="69">
        <f>SUM(D22:AG22)</f>
        <v>351.99999999999994</v>
      </c>
    </row>
    <row r="23" spans="1:34">
      <c r="A23" s="77">
        <v>4</v>
      </c>
      <c r="B23" s="65" t="s">
        <v>26</v>
      </c>
      <c r="C23" s="94" t="s">
        <v>7</v>
      </c>
      <c r="D23" s="69">
        <v>9.1999999999999993</v>
      </c>
      <c r="E23" s="69">
        <v>2</v>
      </c>
      <c r="F23" s="69">
        <v>24.4</v>
      </c>
      <c r="G23" s="69">
        <v>14.4</v>
      </c>
      <c r="H23" s="69">
        <v>17.600000000000001</v>
      </c>
      <c r="I23" s="69">
        <v>25</v>
      </c>
      <c r="J23" s="69">
        <v>4</v>
      </c>
      <c r="K23" s="69">
        <v>10.4</v>
      </c>
      <c r="L23" s="69">
        <v>24.4</v>
      </c>
      <c r="M23" s="69">
        <v>7.6</v>
      </c>
      <c r="N23" s="94" t="s">
        <v>7</v>
      </c>
      <c r="O23" s="69">
        <v>14.2</v>
      </c>
      <c r="P23" s="69">
        <v>10.4</v>
      </c>
      <c r="Q23" s="69">
        <v>12.8</v>
      </c>
      <c r="R23" s="69">
        <v>2.4</v>
      </c>
      <c r="S23" s="94" t="s">
        <v>7</v>
      </c>
      <c r="T23" s="94" t="s">
        <v>7</v>
      </c>
      <c r="U23" s="69">
        <v>7.6</v>
      </c>
      <c r="V23" s="94" t="s">
        <v>7</v>
      </c>
      <c r="W23" s="69">
        <v>2.6</v>
      </c>
      <c r="X23" s="69">
        <v>3.2</v>
      </c>
      <c r="Y23" s="94" t="s">
        <v>7</v>
      </c>
      <c r="Z23" s="69">
        <v>7.2</v>
      </c>
      <c r="AA23" s="69">
        <v>9.6</v>
      </c>
      <c r="AB23" s="69">
        <v>5.2</v>
      </c>
      <c r="AC23" s="94" t="s">
        <v>7</v>
      </c>
      <c r="AD23" s="69">
        <v>21.6</v>
      </c>
      <c r="AE23" s="94" t="s">
        <v>7</v>
      </c>
      <c r="AF23" s="71">
        <v>4.5999999999999996</v>
      </c>
      <c r="AG23" s="69">
        <v>9.1999999999999993</v>
      </c>
      <c r="AH23" s="69">
        <f>SUM(D23:AG23)</f>
        <v>249.59999999999994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290.125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57"/>
    </row>
    <row r="26" spans="1:34">
      <c r="A26" s="62">
        <v>1</v>
      </c>
      <c r="B26" s="89" t="s">
        <v>29</v>
      </c>
      <c r="C26" s="62" t="s">
        <v>7</v>
      </c>
      <c r="D26" s="84">
        <v>1</v>
      </c>
      <c r="E26" s="84">
        <v>2</v>
      </c>
      <c r="F26" s="75">
        <v>23</v>
      </c>
      <c r="G26" s="84" t="s">
        <v>7</v>
      </c>
      <c r="H26" s="84" t="s">
        <v>7</v>
      </c>
      <c r="I26" s="84" t="s">
        <v>7</v>
      </c>
      <c r="J26" s="84">
        <v>8</v>
      </c>
      <c r="K26" s="84">
        <v>2</v>
      </c>
      <c r="L26" s="84">
        <v>0.4</v>
      </c>
      <c r="M26" s="84">
        <v>3</v>
      </c>
      <c r="N26" s="71">
        <v>1</v>
      </c>
      <c r="O26" s="84">
        <v>8</v>
      </c>
      <c r="P26" s="84" t="s">
        <v>7</v>
      </c>
      <c r="Q26" s="84">
        <v>4</v>
      </c>
      <c r="R26" s="84">
        <v>0.8</v>
      </c>
      <c r="S26" s="84">
        <v>0.2</v>
      </c>
      <c r="T26" s="84">
        <v>1</v>
      </c>
      <c r="U26" s="84">
        <v>7</v>
      </c>
      <c r="V26" s="84">
        <v>20</v>
      </c>
      <c r="W26" s="84">
        <v>1</v>
      </c>
      <c r="X26" s="84">
        <v>0.2</v>
      </c>
      <c r="Y26" s="84" t="s">
        <v>7</v>
      </c>
      <c r="Z26" s="84" t="s">
        <v>7</v>
      </c>
      <c r="AA26" s="75">
        <v>2</v>
      </c>
      <c r="AB26" s="84" t="s">
        <v>7</v>
      </c>
      <c r="AC26" s="84" t="s">
        <v>7</v>
      </c>
      <c r="AD26" s="84" t="s">
        <v>7</v>
      </c>
      <c r="AE26" s="84" t="s">
        <v>7</v>
      </c>
      <c r="AF26" s="75" t="s">
        <v>7</v>
      </c>
      <c r="AG26" s="75">
        <v>13</v>
      </c>
      <c r="AH26" s="84">
        <f>SUM(D26:AG26)</f>
        <v>97.600000000000009</v>
      </c>
    </row>
    <row r="27" spans="1:34">
      <c r="A27" s="77"/>
      <c r="B27" s="65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78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88"/>
      <c r="AE28" s="88"/>
      <c r="AF28" s="88"/>
      <c r="AG28" s="88"/>
      <c r="AH28" s="80"/>
    </row>
    <row r="29" spans="1:34">
      <c r="A29" s="58">
        <v>1</v>
      </c>
      <c r="B29" s="70" t="s">
        <v>31</v>
      </c>
      <c r="C29" s="58" t="s">
        <v>7</v>
      </c>
      <c r="D29" s="71">
        <v>3</v>
      </c>
      <c r="E29" s="71">
        <v>1</v>
      </c>
      <c r="F29" s="71">
        <v>4</v>
      </c>
      <c r="G29" s="58" t="s">
        <v>7</v>
      </c>
      <c r="H29" s="71">
        <v>33</v>
      </c>
      <c r="I29" s="71">
        <v>15.2</v>
      </c>
      <c r="J29" s="71">
        <v>12.6</v>
      </c>
      <c r="K29" s="71">
        <v>17.399999999999999</v>
      </c>
      <c r="L29" s="71">
        <v>12.6</v>
      </c>
      <c r="M29" s="71">
        <v>14</v>
      </c>
      <c r="N29" s="58" t="s">
        <v>7</v>
      </c>
      <c r="O29" s="71">
        <v>8.8000000000000007</v>
      </c>
      <c r="P29" s="58" t="s">
        <v>7</v>
      </c>
      <c r="Q29" s="58" t="s">
        <v>7</v>
      </c>
      <c r="R29" s="58" t="s">
        <v>7</v>
      </c>
      <c r="S29" s="58" t="s">
        <v>7</v>
      </c>
      <c r="T29" s="71">
        <v>4.5999999999999996</v>
      </c>
      <c r="U29" s="71">
        <v>9.8000000000000007</v>
      </c>
      <c r="V29" s="71">
        <v>24</v>
      </c>
      <c r="W29" s="71">
        <v>2.4</v>
      </c>
      <c r="X29" s="58" t="s">
        <v>7</v>
      </c>
      <c r="Y29" s="71">
        <v>1</v>
      </c>
      <c r="Z29" s="71">
        <v>3.8</v>
      </c>
      <c r="AA29" s="58" t="s">
        <v>7</v>
      </c>
      <c r="AB29" s="58" t="s">
        <v>7</v>
      </c>
      <c r="AC29" s="58" t="s">
        <v>7</v>
      </c>
      <c r="AD29" s="58" t="s">
        <v>7</v>
      </c>
      <c r="AE29" s="58" t="s">
        <v>7</v>
      </c>
      <c r="AF29" s="71">
        <v>6</v>
      </c>
      <c r="AG29" s="71">
        <v>2.6</v>
      </c>
      <c r="AH29" s="69">
        <f>SUM(D29:AG29)</f>
        <v>175.79999999999998</v>
      </c>
    </row>
    <row r="30" spans="1:34">
      <c r="A30" s="58">
        <v>2</v>
      </c>
      <c r="B30" s="70" t="s">
        <v>32</v>
      </c>
      <c r="C30" s="58" t="s">
        <v>7</v>
      </c>
      <c r="D30" s="58" t="s">
        <v>7</v>
      </c>
      <c r="E30" s="71">
        <v>2.4</v>
      </c>
      <c r="F30" s="71">
        <v>4.0999999999999996</v>
      </c>
      <c r="G30" s="71">
        <v>3.3</v>
      </c>
      <c r="H30" s="71">
        <v>49.2</v>
      </c>
      <c r="I30" s="71">
        <v>40</v>
      </c>
      <c r="J30" s="71">
        <v>3.2</v>
      </c>
      <c r="K30" s="71">
        <v>3.2</v>
      </c>
      <c r="L30" s="71">
        <v>5.0999999999999996</v>
      </c>
      <c r="M30" s="71">
        <v>35.1</v>
      </c>
      <c r="N30" s="58" t="s">
        <v>7</v>
      </c>
      <c r="O30" s="71">
        <v>7.3</v>
      </c>
      <c r="P30" s="58" t="s">
        <v>7</v>
      </c>
      <c r="Q30" s="58" t="s">
        <v>7</v>
      </c>
      <c r="R30" s="71">
        <v>5</v>
      </c>
      <c r="S30" s="58" t="s">
        <v>7</v>
      </c>
      <c r="T30" s="58" t="s">
        <v>7</v>
      </c>
      <c r="U30" s="71">
        <v>24</v>
      </c>
      <c r="V30" s="69">
        <v>43.3</v>
      </c>
      <c r="W30" s="58" t="s">
        <v>7</v>
      </c>
      <c r="X30" s="71">
        <v>13.1</v>
      </c>
      <c r="Y30" s="58" t="s">
        <v>7</v>
      </c>
      <c r="Z30" s="71">
        <v>19.3</v>
      </c>
      <c r="AA30" s="58" t="s">
        <v>7</v>
      </c>
      <c r="AB30" s="58" t="s">
        <v>7</v>
      </c>
      <c r="AC30" s="58" t="s">
        <v>7</v>
      </c>
      <c r="AD30" s="58" t="s">
        <v>7</v>
      </c>
      <c r="AE30" s="58" t="s">
        <v>7</v>
      </c>
      <c r="AF30" s="71">
        <v>15.2</v>
      </c>
      <c r="AG30" s="71">
        <v>2.2000000000000002</v>
      </c>
      <c r="AH30" s="69">
        <f>SUM(E30:AG30)</f>
        <v>274.99999999999994</v>
      </c>
    </row>
    <row r="31" spans="1:34">
      <c r="A31" s="58">
        <v>3</v>
      </c>
      <c r="B31" s="70" t="s">
        <v>33</v>
      </c>
      <c r="C31" s="58" t="s">
        <v>7</v>
      </c>
      <c r="D31" s="58" t="s">
        <v>7</v>
      </c>
      <c r="E31" s="58" t="s">
        <v>7</v>
      </c>
      <c r="F31" s="58" t="s">
        <v>7</v>
      </c>
      <c r="G31" s="58" t="s">
        <v>7</v>
      </c>
      <c r="H31" s="71">
        <v>39</v>
      </c>
      <c r="I31" s="71">
        <v>15</v>
      </c>
      <c r="J31" s="71">
        <v>14.4</v>
      </c>
      <c r="K31" s="71">
        <v>19.2</v>
      </c>
      <c r="L31" s="71">
        <v>4</v>
      </c>
      <c r="M31" s="71">
        <v>12.1</v>
      </c>
      <c r="N31" s="58" t="s">
        <v>7</v>
      </c>
      <c r="O31" s="58" t="s">
        <v>7</v>
      </c>
      <c r="P31" s="58" t="s">
        <v>7</v>
      </c>
      <c r="Q31" s="58" t="s">
        <v>7</v>
      </c>
      <c r="R31" s="71">
        <v>23.8</v>
      </c>
      <c r="S31" s="58" t="s">
        <v>7</v>
      </c>
      <c r="T31" s="58" t="s">
        <v>7</v>
      </c>
      <c r="U31" s="71">
        <v>13.4</v>
      </c>
      <c r="V31" s="71">
        <v>17.2</v>
      </c>
      <c r="W31" s="58" t="s">
        <v>7</v>
      </c>
      <c r="X31" s="58" t="s">
        <v>7</v>
      </c>
      <c r="Y31" s="58" t="s">
        <v>7</v>
      </c>
      <c r="Z31" s="71">
        <v>6.8</v>
      </c>
      <c r="AA31" s="58" t="s">
        <v>7</v>
      </c>
      <c r="AB31" s="58" t="s">
        <v>7</v>
      </c>
      <c r="AC31" s="58" t="s">
        <v>7</v>
      </c>
      <c r="AD31" s="58" t="s">
        <v>7</v>
      </c>
      <c r="AE31" s="71">
        <v>44</v>
      </c>
      <c r="AF31" s="58" t="s">
        <v>7</v>
      </c>
      <c r="AG31" s="69">
        <v>5.4</v>
      </c>
      <c r="AH31" s="69">
        <f>SUM(E31:AG31)</f>
        <v>214.3</v>
      </c>
    </row>
    <row r="32" spans="1:34">
      <c r="A32" s="58">
        <v>4</v>
      </c>
      <c r="B32" s="70" t="s">
        <v>34</v>
      </c>
      <c r="C32" s="58" t="s">
        <v>7</v>
      </c>
      <c r="D32" s="71">
        <v>2.4</v>
      </c>
      <c r="E32" s="58" t="s">
        <v>7</v>
      </c>
      <c r="F32" s="71">
        <v>6.4</v>
      </c>
      <c r="G32" s="58" t="s">
        <v>7</v>
      </c>
      <c r="H32" s="71">
        <v>16</v>
      </c>
      <c r="I32" s="71">
        <v>62.4</v>
      </c>
      <c r="J32" s="71">
        <v>40</v>
      </c>
      <c r="K32" s="71">
        <v>33.6</v>
      </c>
      <c r="L32" s="71">
        <v>17.8</v>
      </c>
      <c r="M32" s="71">
        <v>41</v>
      </c>
      <c r="N32" s="58" t="s">
        <v>7</v>
      </c>
      <c r="O32" s="71">
        <v>12.8</v>
      </c>
      <c r="P32" s="71">
        <v>4</v>
      </c>
      <c r="Q32" s="58" t="s">
        <v>7</v>
      </c>
      <c r="R32" s="71">
        <v>10.199999999999999</v>
      </c>
      <c r="S32" s="58" t="s">
        <v>7</v>
      </c>
      <c r="T32" s="71">
        <v>15.4</v>
      </c>
      <c r="U32" s="71">
        <v>14</v>
      </c>
      <c r="V32" s="71">
        <v>22.6</v>
      </c>
      <c r="W32" s="71">
        <v>3</v>
      </c>
      <c r="X32" s="58" t="s">
        <v>7</v>
      </c>
      <c r="Y32" s="58" t="s">
        <v>7</v>
      </c>
      <c r="Z32" s="71">
        <v>1.8</v>
      </c>
      <c r="AA32" s="71">
        <v>9.4</v>
      </c>
      <c r="AB32" s="58" t="s">
        <v>7</v>
      </c>
      <c r="AC32" s="71">
        <v>8.6</v>
      </c>
      <c r="AD32" s="71">
        <v>51.4</v>
      </c>
      <c r="AE32" s="71">
        <v>14</v>
      </c>
      <c r="AF32" s="71">
        <v>3.2</v>
      </c>
      <c r="AG32" s="69">
        <v>6</v>
      </c>
      <c r="AH32" s="69">
        <f>SUM(D32:AG32)</f>
        <v>396</v>
      </c>
    </row>
    <row r="33" spans="1:34">
      <c r="A33" s="77">
        <v>5</v>
      </c>
      <c r="B33" s="65" t="s">
        <v>35</v>
      </c>
      <c r="C33" s="84">
        <v>1.2</v>
      </c>
      <c r="D33" s="84">
        <v>2.2999999999999998</v>
      </c>
      <c r="E33" s="71">
        <v>1.5</v>
      </c>
      <c r="F33" s="71">
        <v>6.7</v>
      </c>
      <c r="G33" s="71">
        <v>3.4</v>
      </c>
      <c r="H33" s="71">
        <v>27.2</v>
      </c>
      <c r="I33" s="71">
        <v>26.2</v>
      </c>
      <c r="J33" s="71">
        <v>22.3</v>
      </c>
      <c r="K33" s="71">
        <v>15.2</v>
      </c>
      <c r="L33" s="71">
        <v>13.4</v>
      </c>
      <c r="M33" s="71">
        <v>10.199999999999999</v>
      </c>
      <c r="N33" s="71">
        <v>1.3</v>
      </c>
      <c r="O33" s="71">
        <v>1</v>
      </c>
      <c r="P33" s="58" t="s">
        <v>7</v>
      </c>
      <c r="Q33" s="58" t="s">
        <v>7</v>
      </c>
      <c r="R33" s="71">
        <v>3.4</v>
      </c>
      <c r="S33" s="58" t="s">
        <v>7</v>
      </c>
      <c r="T33" s="71">
        <v>3.2</v>
      </c>
      <c r="U33" s="71">
        <v>1.3</v>
      </c>
      <c r="V33" s="71">
        <v>18.3</v>
      </c>
      <c r="W33" s="71">
        <v>1.8</v>
      </c>
      <c r="X33" s="58" t="s">
        <v>7</v>
      </c>
      <c r="Y33" s="71">
        <v>3.1</v>
      </c>
      <c r="Z33" s="71">
        <v>4.5999999999999996</v>
      </c>
      <c r="AA33" s="71">
        <v>8.1999999999999993</v>
      </c>
      <c r="AB33" s="58" t="s">
        <v>7</v>
      </c>
      <c r="AC33" s="58" t="s">
        <v>7</v>
      </c>
      <c r="AD33" s="58" t="s">
        <v>7</v>
      </c>
      <c r="AE33" s="71">
        <v>18.600000000000001</v>
      </c>
      <c r="AF33" s="71">
        <v>2.5</v>
      </c>
      <c r="AG33" s="69">
        <v>1.2</v>
      </c>
      <c r="AH33" s="69">
        <f>SUM(C33:AG33)</f>
        <v>198.1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251.83999999999997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57"/>
    </row>
    <row r="36" spans="1:34">
      <c r="A36" s="94">
        <v>1</v>
      </c>
      <c r="B36" s="68" t="s">
        <v>38</v>
      </c>
      <c r="C36" s="58">
        <v>35.299999999999997</v>
      </c>
      <c r="D36" s="58">
        <v>14.3</v>
      </c>
      <c r="E36" s="58" t="s">
        <v>7</v>
      </c>
      <c r="F36" s="69">
        <v>42.4</v>
      </c>
      <c r="G36" s="71">
        <v>42.6</v>
      </c>
      <c r="H36" s="71">
        <v>56.4</v>
      </c>
      <c r="I36" s="71">
        <v>36.4</v>
      </c>
      <c r="J36" s="71">
        <v>28.5</v>
      </c>
      <c r="K36" s="71">
        <v>35.299999999999997</v>
      </c>
      <c r="L36" s="71">
        <v>56.5</v>
      </c>
      <c r="M36" s="71">
        <v>21.5</v>
      </c>
      <c r="N36" s="58" t="s">
        <v>7</v>
      </c>
      <c r="O36" s="58" t="s">
        <v>7</v>
      </c>
      <c r="P36" s="71">
        <v>28.4</v>
      </c>
      <c r="Q36" s="58">
        <v>42.5</v>
      </c>
      <c r="R36" s="58" t="s">
        <v>7</v>
      </c>
      <c r="S36" s="58" t="s">
        <v>7</v>
      </c>
      <c r="T36" s="58" t="s">
        <v>7</v>
      </c>
      <c r="U36" s="58">
        <v>28.2</v>
      </c>
      <c r="V36" s="58">
        <v>28.5</v>
      </c>
      <c r="W36" s="58" t="s">
        <v>7</v>
      </c>
      <c r="X36" s="58" t="s">
        <v>7</v>
      </c>
      <c r="Y36" s="58">
        <v>14.3</v>
      </c>
      <c r="Z36" s="71">
        <v>7</v>
      </c>
      <c r="AA36" s="58" t="s">
        <v>7</v>
      </c>
      <c r="AB36" s="58" t="s">
        <v>7</v>
      </c>
      <c r="AC36" s="58" t="s">
        <v>7</v>
      </c>
      <c r="AD36" s="58" t="s">
        <v>7</v>
      </c>
      <c r="AE36" s="71">
        <v>7</v>
      </c>
      <c r="AF36" s="58" t="s">
        <v>7</v>
      </c>
      <c r="AG36" s="71">
        <v>14.3</v>
      </c>
      <c r="AH36" s="69">
        <f>SUM(C36:AG36)</f>
        <v>539.39999999999986</v>
      </c>
    </row>
    <row r="37" spans="1:34">
      <c r="A37" s="58">
        <v>2</v>
      </c>
      <c r="B37" s="70" t="s">
        <v>39</v>
      </c>
      <c r="C37" s="58">
        <v>21.4</v>
      </c>
      <c r="D37" s="58" t="s">
        <v>7</v>
      </c>
      <c r="E37" s="58" t="s">
        <v>7</v>
      </c>
      <c r="F37" s="58" t="s">
        <v>7</v>
      </c>
      <c r="G37" s="58">
        <v>21.4</v>
      </c>
      <c r="H37" s="58">
        <v>62.2</v>
      </c>
      <c r="I37" s="58" t="s">
        <v>7</v>
      </c>
      <c r="J37" s="58">
        <v>25</v>
      </c>
      <c r="K37" s="58">
        <v>41.4</v>
      </c>
      <c r="L37" s="58">
        <v>23.2</v>
      </c>
      <c r="M37" s="58">
        <v>18</v>
      </c>
      <c r="N37" s="58">
        <v>15.2</v>
      </c>
      <c r="O37" s="58" t="s">
        <v>7</v>
      </c>
      <c r="P37" s="58" t="s">
        <v>7</v>
      </c>
      <c r="Q37" s="58">
        <v>6.2</v>
      </c>
      <c r="R37" s="58">
        <v>40.4</v>
      </c>
      <c r="S37" s="58">
        <v>3.4</v>
      </c>
      <c r="T37" s="58" t="s">
        <v>7</v>
      </c>
      <c r="U37" s="69">
        <v>18.2</v>
      </c>
      <c r="V37" s="58">
        <v>29</v>
      </c>
      <c r="W37" s="58" t="s">
        <v>7</v>
      </c>
      <c r="X37" s="58" t="s">
        <v>7</v>
      </c>
      <c r="Y37" s="58">
        <v>7.2</v>
      </c>
      <c r="Z37" s="58">
        <v>12.6</v>
      </c>
      <c r="AA37" s="58" t="s">
        <v>7</v>
      </c>
      <c r="AB37" s="58" t="s">
        <v>7</v>
      </c>
      <c r="AC37" s="58" t="s">
        <v>7</v>
      </c>
      <c r="AD37" s="69">
        <v>3</v>
      </c>
      <c r="AE37" s="58" t="s">
        <v>7</v>
      </c>
      <c r="AF37" s="58" t="s">
        <v>7</v>
      </c>
      <c r="AG37" s="58" t="s">
        <v>7</v>
      </c>
      <c r="AH37" s="69">
        <f>SUM(C37:AG37)</f>
        <v>347.79999999999995</v>
      </c>
    </row>
    <row r="38" spans="1:34">
      <c r="A38" s="58">
        <v>3</v>
      </c>
      <c r="B38" s="70" t="s">
        <v>40</v>
      </c>
      <c r="C38" s="58" t="s">
        <v>7</v>
      </c>
      <c r="D38" s="71">
        <v>30</v>
      </c>
      <c r="E38" s="69">
        <v>10</v>
      </c>
      <c r="F38" s="69">
        <v>75</v>
      </c>
      <c r="G38" s="71">
        <v>35</v>
      </c>
      <c r="H38" s="71">
        <v>15</v>
      </c>
      <c r="I38" s="71">
        <v>25</v>
      </c>
      <c r="J38" s="71">
        <v>20</v>
      </c>
      <c r="K38" s="71">
        <v>45</v>
      </c>
      <c r="L38" s="71">
        <v>55</v>
      </c>
      <c r="M38" s="71">
        <v>15</v>
      </c>
      <c r="N38" s="58" t="s">
        <v>7</v>
      </c>
      <c r="O38" s="58" t="s">
        <v>7</v>
      </c>
      <c r="P38" s="71">
        <v>30</v>
      </c>
      <c r="Q38" s="71">
        <v>40</v>
      </c>
      <c r="R38" s="71">
        <v>20</v>
      </c>
      <c r="S38" s="58" t="s">
        <v>7</v>
      </c>
      <c r="T38" s="71">
        <v>22</v>
      </c>
      <c r="U38" s="71">
        <v>45</v>
      </c>
      <c r="V38" s="58" t="s">
        <v>7</v>
      </c>
      <c r="W38" s="71">
        <v>5</v>
      </c>
      <c r="X38" s="58" t="s">
        <v>7</v>
      </c>
      <c r="Y38" s="71">
        <v>15</v>
      </c>
      <c r="Z38" s="58" t="s">
        <v>7</v>
      </c>
      <c r="AA38" s="71">
        <v>76</v>
      </c>
      <c r="AB38" s="58" t="s">
        <v>7</v>
      </c>
      <c r="AC38" s="58" t="s">
        <v>7</v>
      </c>
      <c r="AD38" s="71">
        <v>25</v>
      </c>
      <c r="AE38" s="58" t="s">
        <v>7</v>
      </c>
      <c r="AF38" s="71">
        <v>46</v>
      </c>
      <c r="AG38" s="71">
        <v>18</v>
      </c>
      <c r="AH38" s="69">
        <f>SUM(D38:AG38)</f>
        <v>667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518.06666666666661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57"/>
    </row>
    <row r="41" spans="1:34">
      <c r="A41" s="94">
        <v>1</v>
      </c>
      <c r="B41" s="68" t="s">
        <v>43</v>
      </c>
      <c r="C41" s="58" t="s">
        <v>7</v>
      </c>
      <c r="D41" s="71">
        <v>6.2</v>
      </c>
      <c r="E41" s="71" t="s">
        <v>7</v>
      </c>
      <c r="F41" s="71" t="s">
        <v>7</v>
      </c>
      <c r="G41" s="71" t="s">
        <v>7</v>
      </c>
      <c r="H41" s="71">
        <v>90.3</v>
      </c>
      <c r="I41" s="71">
        <v>15.2</v>
      </c>
      <c r="J41" s="71" t="s">
        <v>7</v>
      </c>
      <c r="K41" s="71">
        <v>21.1</v>
      </c>
      <c r="L41" s="71">
        <v>10.5</v>
      </c>
      <c r="M41" s="58" t="s">
        <v>7</v>
      </c>
      <c r="N41" s="58" t="s">
        <v>7</v>
      </c>
      <c r="O41" s="69">
        <v>78</v>
      </c>
      <c r="P41" s="71">
        <v>3.3</v>
      </c>
      <c r="Q41" s="58" t="s">
        <v>7</v>
      </c>
      <c r="R41" s="58" t="s">
        <v>7</v>
      </c>
      <c r="S41" s="71">
        <v>3.8</v>
      </c>
      <c r="T41" s="58" t="s">
        <v>7</v>
      </c>
      <c r="U41" s="71">
        <v>25.2</v>
      </c>
      <c r="V41" s="71">
        <v>34</v>
      </c>
      <c r="W41" s="71">
        <v>5.2</v>
      </c>
      <c r="X41" s="58" t="s">
        <v>7</v>
      </c>
      <c r="Y41" s="58" t="s">
        <v>7</v>
      </c>
      <c r="Z41" s="71">
        <v>1</v>
      </c>
      <c r="AA41" s="58" t="s">
        <v>7</v>
      </c>
      <c r="AB41" s="58" t="s">
        <v>7</v>
      </c>
      <c r="AC41" s="71">
        <v>44.1</v>
      </c>
      <c r="AD41" s="58" t="s">
        <v>59</v>
      </c>
      <c r="AE41" s="71">
        <v>4</v>
      </c>
      <c r="AF41" s="75">
        <v>13.2</v>
      </c>
      <c r="AG41" s="75" t="s">
        <v>7</v>
      </c>
      <c r="AH41" s="71">
        <f>SUM(D41:AG41)</f>
        <v>355.1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57"/>
    </row>
    <row r="44" spans="1:34">
      <c r="A44" s="94">
        <v>1</v>
      </c>
      <c r="B44" s="68" t="s">
        <v>45</v>
      </c>
      <c r="C44" s="94" t="s">
        <v>7</v>
      </c>
      <c r="D44" s="69">
        <v>0.2</v>
      </c>
      <c r="E44" s="94" t="s">
        <v>7</v>
      </c>
      <c r="F44" s="69">
        <v>15</v>
      </c>
      <c r="G44" s="69">
        <v>9</v>
      </c>
      <c r="H44" s="69">
        <v>20.2</v>
      </c>
      <c r="I44" s="69">
        <v>70</v>
      </c>
      <c r="J44" s="69">
        <v>5</v>
      </c>
      <c r="K44" s="69">
        <v>9</v>
      </c>
      <c r="L44" s="69">
        <v>10</v>
      </c>
      <c r="M44" s="69">
        <v>5</v>
      </c>
      <c r="N44" s="94" t="s">
        <v>7</v>
      </c>
      <c r="O44" s="71">
        <v>3</v>
      </c>
      <c r="P44" s="94" t="s">
        <v>7</v>
      </c>
      <c r="Q44" s="94" t="s">
        <v>7</v>
      </c>
      <c r="R44" s="69">
        <v>2</v>
      </c>
      <c r="S44" s="69">
        <v>3</v>
      </c>
      <c r="T44" s="69">
        <v>5</v>
      </c>
      <c r="U44" s="69">
        <v>10</v>
      </c>
      <c r="V44" s="69">
        <v>25</v>
      </c>
      <c r="W44" s="69">
        <v>0.2</v>
      </c>
      <c r="X44" s="94" t="s">
        <v>7</v>
      </c>
      <c r="Y44" s="94" t="s">
        <v>7</v>
      </c>
      <c r="Z44" s="94" t="s">
        <v>7</v>
      </c>
      <c r="AA44" s="94" t="s">
        <v>7</v>
      </c>
      <c r="AB44" s="69">
        <v>0.4</v>
      </c>
      <c r="AC44" s="94" t="s">
        <v>7</v>
      </c>
      <c r="AD44" s="69">
        <v>21</v>
      </c>
      <c r="AE44" s="69">
        <v>15</v>
      </c>
      <c r="AF44" s="69">
        <v>20</v>
      </c>
      <c r="AG44" s="69">
        <v>2</v>
      </c>
      <c r="AH44" s="69">
        <f>SUM(D44:AG44)</f>
        <v>250</v>
      </c>
    </row>
    <row r="45" spans="1:34">
      <c r="A45" s="79">
        <v>2</v>
      </c>
      <c r="B45" s="74" t="s">
        <v>53</v>
      </c>
      <c r="C45" s="58" t="s">
        <v>7</v>
      </c>
      <c r="D45" s="71">
        <v>6.5</v>
      </c>
      <c r="E45" s="71">
        <v>1</v>
      </c>
      <c r="F45" s="71">
        <v>2</v>
      </c>
      <c r="G45" s="71">
        <v>1</v>
      </c>
      <c r="H45" s="71">
        <v>5.6</v>
      </c>
      <c r="I45" s="71">
        <v>20.3</v>
      </c>
      <c r="J45" s="71">
        <v>25</v>
      </c>
      <c r="K45" s="71">
        <v>9</v>
      </c>
      <c r="L45" s="71">
        <v>7.2</v>
      </c>
      <c r="M45" s="71">
        <v>6.3</v>
      </c>
      <c r="N45" s="94" t="s">
        <v>7</v>
      </c>
      <c r="O45" s="71">
        <v>4.0999999999999996</v>
      </c>
      <c r="P45" s="71">
        <v>1</v>
      </c>
      <c r="Q45" s="94" t="s">
        <v>7</v>
      </c>
      <c r="R45" s="71">
        <v>1.7</v>
      </c>
      <c r="S45" s="71">
        <v>1</v>
      </c>
      <c r="T45" s="94" t="s">
        <v>7</v>
      </c>
      <c r="U45" s="71">
        <v>1.2</v>
      </c>
      <c r="V45" s="71">
        <v>26</v>
      </c>
      <c r="W45" s="71">
        <v>1.5</v>
      </c>
      <c r="X45" s="94" t="s">
        <v>7</v>
      </c>
      <c r="Y45" s="94" t="s">
        <v>7</v>
      </c>
      <c r="Z45" s="71">
        <v>2.2999999999999998</v>
      </c>
      <c r="AA45" s="71">
        <v>2.4</v>
      </c>
      <c r="AB45" s="94" t="s">
        <v>7</v>
      </c>
      <c r="AC45" s="71">
        <v>1.1000000000000001</v>
      </c>
      <c r="AD45" s="94" t="s">
        <v>7</v>
      </c>
      <c r="AE45" s="71">
        <v>3.4</v>
      </c>
      <c r="AF45" s="94" t="s">
        <v>7</v>
      </c>
      <c r="AG45" s="69" t="s">
        <v>7</v>
      </c>
      <c r="AH45" s="94">
        <f>SUM(C45:AG45)</f>
        <v>129.6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189.8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6979.1000000000013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268.42692307692312</v>
      </c>
    </row>
  </sheetData>
  <mergeCells count="15">
    <mergeCell ref="B3:B4"/>
    <mergeCell ref="C3:Q3"/>
    <mergeCell ref="R3:AG3"/>
    <mergeCell ref="AH3:AH4"/>
    <mergeCell ref="A12:AG12"/>
    <mergeCell ref="A48:AG48"/>
    <mergeCell ref="C9:Q9"/>
    <mergeCell ref="R9:AC9"/>
    <mergeCell ref="A24:AG24"/>
    <mergeCell ref="A34:AG34"/>
    <mergeCell ref="A39:AG39"/>
    <mergeCell ref="A42:AH42"/>
    <mergeCell ref="A46:AG46"/>
    <mergeCell ref="A47:AG47"/>
    <mergeCell ref="A18:AG18"/>
  </mergeCells>
  <pageMargins left="0.52" right="0.41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H48"/>
  <sheetViews>
    <sheetView topLeftCell="A35" workbookViewId="0">
      <selection activeCell="L44" sqref="L44"/>
    </sheetView>
  </sheetViews>
  <sheetFormatPr defaultRowHeight="15"/>
  <cols>
    <col min="1" max="1" width="4.85546875" customWidth="1"/>
    <col min="3" max="17" width="5" customWidth="1"/>
    <col min="18" max="33" width="5.140625" customWidth="1"/>
    <col min="34" max="34" width="6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83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83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96">
        <v>1</v>
      </c>
      <c r="D4" s="96">
        <v>2</v>
      </c>
      <c r="E4" s="96">
        <v>3</v>
      </c>
      <c r="F4" s="96">
        <v>4</v>
      </c>
      <c r="G4" s="96">
        <v>5</v>
      </c>
      <c r="H4" s="96">
        <v>6</v>
      </c>
      <c r="I4" s="96">
        <v>7</v>
      </c>
      <c r="J4" s="96">
        <v>8</v>
      </c>
      <c r="K4" s="96">
        <v>9</v>
      </c>
      <c r="L4" s="96">
        <v>10</v>
      </c>
      <c r="M4" s="96">
        <v>11</v>
      </c>
      <c r="N4" s="96">
        <v>12</v>
      </c>
      <c r="O4" s="96">
        <v>13</v>
      </c>
      <c r="P4" s="96">
        <v>14</v>
      </c>
      <c r="Q4" s="96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99"/>
    </row>
    <row r="6" spans="1:34">
      <c r="A6" s="97">
        <v>1</v>
      </c>
      <c r="B6" s="68" t="s">
        <v>6</v>
      </c>
      <c r="C6" s="97" t="s">
        <v>8</v>
      </c>
      <c r="D6" s="69">
        <v>24</v>
      </c>
      <c r="E6" s="69">
        <v>30</v>
      </c>
      <c r="F6" s="69">
        <v>31.8</v>
      </c>
      <c r="G6" s="69">
        <v>9.8000000000000007</v>
      </c>
      <c r="H6" s="69">
        <v>9</v>
      </c>
      <c r="I6" s="97" t="s">
        <v>8</v>
      </c>
      <c r="J6" s="97" t="s">
        <v>8</v>
      </c>
      <c r="K6" s="97" t="s">
        <v>8</v>
      </c>
      <c r="L6" s="69">
        <v>0.6</v>
      </c>
      <c r="M6" s="69">
        <v>258.2</v>
      </c>
      <c r="N6" s="69">
        <v>38.799999999999997</v>
      </c>
      <c r="O6" s="69">
        <v>17</v>
      </c>
      <c r="P6" s="69">
        <v>7</v>
      </c>
      <c r="Q6" s="69">
        <v>45</v>
      </c>
      <c r="R6" s="97" t="s">
        <v>8</v>
      </c>
      <c r="S6" s="69">
        <v>25</v>
      </c>
      <c r="T6" s="69">
        <v>0.4</v>
      </c>
      <c r="U6" s="97" t="s">
        <v>8</v>
      </c>
      <c r="V6" s="97" t="s">
        <v>8</v>
      </c>
      <c r="W6" s="97" t="s">
        <v>8</v>
      </c>
      <c r="X6" s="69">
        <v>5</v>
      </c>
      <c r="Y6" s="69">
        <v>6</v>
      </c>
      <c r="Z6" s="69">
        <v>14</v>
      </c>
      <c r="AA6" s="97" t="s">
        <v>8</v>
      </c>
      <c r="AB6" s="69">
        <v>4.4000000000000004</v>
      </c>
      <c r="AC6" s="69">
        <v>28.6</v>
      </c>
      <c r="AD6" s="69">
        <v>5</v>
      </c>
      <c r="AE6" s="97" t="s">
        <v>8</v>
      </c>
      <c r="AF6" s="97" t="s">
        <v>8</v>
      </c>
      <c r="AG6" s="97" t="s">
        <v>8</v>
      </c>
      <c r="AH6" s="69">
        <f>SUM(D6:AG6)</f>
        <v>559.59999999999991</v>
      </c>
    </row>
    <row r="7" spans="1:34">
      <c r="A7" s="58">
        <v>2</v>
      </c>
      <c r="B7" s="70" t="s">
        <v>9</v>
      </c>
      <c r="C7" s="97" t="s">
        <v>8</v>
      </c>
      <c r="D7" s="69">
        <v>28.2</v>
      </c>
      <c r="E7" s="69">
        <v>22</v>
      </c>
      <c r="F7" s="69">
        <v>44.4</v>
      </c>
      <c r="G7" s="69">
        <v>59.8</v>
      </c>
      <c r="H7" s="69">
        <v>3.6</v>
      </c>
      <c r="I7" s="69">
        <v>226.2</v>
      </c>
      <c r="J7" s="97" t="s">
        <v>8</v>
      </c>
      <c r="K7" s="69">
        <v>2</v>
      </c>
      <c r="L7" s="69">
        <v>50</v>
      </c>
      <c r="M7" s="69">
        <v>309.2</v>
      </c>
      <c r="N7" s="69">
        <v>114.8</v>
      </c>
      <c r="O7" s="71">
        <v>85</v>
      </c>
      <c r="P7" s="69">
        <v>23.6</v>
      </c>
      <c r="Q7" s="69">
        <v>24.6</v>
      </c>
      <c r="R7" s="69">
        <v>1</v>
      </c>
      <c r="S7" s="69">
        <v>4.8</v>
      </c>
      <c r="T7" s="97" t="s">
        <v>8</v>
      </c>
      <c r="U7" s="69">
        <v>14.8</v>
      </c>
      <c r="V7" s="69">
        <v>10</v>
      </c>
      <c r="W7" s="69">
        <v>16.600000000000001</v>
      </c>
      <c r="X7" s="69">
        <v>11.4</v>
      </c>
      <c r="Y7" s="69">
        <v>27.2</v>
      </c>
      <c r="Z7" s="69">
        <v>65</v>
      </c>
      <c r="AA7" s="69">
        <v>6</v>
      </c>
      <c r="AB7" s="69">
        <v>3.2</v>
      </c>
      <c r="AC7" s="69">
        <v>12</v>
      </c>
      <c r="AD7" s="69">
        <v>17</v>
      </c>
      <c r="AE7" s="69">
        <v>12</v>
      </c>
      <c r="AF7" s="97">
        <v>15</v>
      </c>
      <c r="AG7" s="97" t="s">
        <v>8</v>
      </c>
      <c r="AH7" s="69">
        <f>SUM(D7:AG7)</f>
        <v>1209.3999999999999</v>
      </c>
    </row>
    <row r="8" spans="1:34">
      <c r="A8" s="58">
        <v>3</v>
      </c>
      <c r="B8" s="70" t="s">
        <v>11</v>
      </c>
      <c r="C8" s="58">
        <v>82.2</v>
      </c>
      <c r="D8" s="58">
        <v>100.4</v>
      </c>
      <c r="E8" s="97">
        <v>60.4</v>
      </c>
      <c r="F8" s="58">
        <v>57</v>
      </c>
      <c r="G8" s="58">
        <v>45.2</v>
      </c>
      <c r="H8" s="97" t="s">
        <v>8</v>
      </c>
      <c r="I8" s="97" t="s">
        <v>8</v>
      </c>
      <c r="J8" s="97" t="s">
        <v>8</v>
      </c>
      <c r="K8" s="97" t="s">
        <v>8</v>
      </c>
      <c r="L8" s="58">
        <v>40</v>
      </c>
      <c r="M8" s="58">
        <v>150.19999999999999</v>
      </c>
      <c r="N8" s="58">
        <v>140.80000000000001</v>
      </c>
      <c r="O8" s="97">
        <v>60.4</v>
      </c>
      <c r="P8" s="58">
        <v>35.200000000000003</v>
      </c>
      <c r="Q8" s="97">
        <v>40.6</v>
      </c>
      <c r="R8" s="97" t="s">
        <v>8</v>
      </c>
      <c r="S8" s="97" t="s">
        <v>8</v>
      </c>
      <c r="T8" s="97" t="s">
        <v>8</v>
      </c>
      <c r="U8" s="97" t="s">
        <v>8</v>
      </c>
      <c r="V8" s="97" t="s">
        <v>8</v>
      </c>
      <c r="W8" s="69">
        <v>10.199999999999999</v>
      </c>
      <c r="X8" s="97">
        <v>15.4</v>
      </c>
      <c r="Y8" s="97">
        <v>30.6</v>
      </c>
      <c r="Z8" s="69">
        <v>10.8</v>
      </c>
      <c r="AA8" s="69">
        <v>20</v>
      </c>
      <c r="AB8" s="97">
        <v>60.6</v>
      </c>
      <c r="AC8" s="97" t="s">
        <v>8</v>
      </c>
      <c r="AD8" s="69">
        <v>18.2</v>
      </c>
      <c r="AE8" s="97" t="s">
        <v>8</v>
      </c>
      <c r="AF8" s="97">
        <v>8.4</v>
      </c>
      <c r="AG8" s="97" t="s">
        <v>8</v>
      </c>
      <c r="AH8" s="69">
        <f>SUM(C8:AG8)</f>
        <v>986.60000000000014</v>
      </c>
    </row>
    <row r="9" spans="1:34">
      <c r="A9" s="58">
        <v>4</v>
      </c>
      <c r="B9" s="70" t="s">
        <v>12</v>
      </c>
      <c r="C9" s="71">
        <v>6</v>
      </c>
      <c r="D9" s="71">
        <v>2.4</v>
      </c>
      <c r="E9" s="97" t="s">
        <v>8</v>
      </c>
      <c r="F9" s="71">
        <v>8.1999999999999993</v>
      </c>
      <c r="G9" s="71">
        <v>10.8</v>
      </c>
      <c r="H9" s="71">
        <v>2.8</v>
      </c>
      <c r="I9" s="71">
        <v>9.6</v>
      </c>
      <c r="J9" s="71">
        <v>2.4</v>
      </c>
      <c r="K9" s="97" t="s">
        <v>8</v>
      </c>
      <c r="L9" s="71">
        <v>7.2</v>
      </c>
      <c r="M9" s="71">
        <v>40.4</v>
      </c>
      <c r="N9" s="71">
        <v>12.6</v>
      </c>
      <c r="O9" s="71">
        <v>4.4000000000000004</v>
      </c>
      <c r="P9" s="71">
        <v>35</v>
      </c>
      <c r="Q9" s="71">
        <v>6</v>
      </c>
      <c r="R9" s="97" t="s">
        <v>8</v>
      </c>
      <c r="S9" s="97" t="s">
        <v>8</v>
      </c>
      <c r="T9" s="97" t="s">
        <v>8</v>
      </c>
      <c r="U9" s="97" t="s">
        <v>8</v>
      </c>
      <c r="V9" s="97" t="s">
        <v>8</v>
      </c>
      <c r="W9" s="71">
        <v>4</v>
      </c>
      <c r="X9" s="71">
        <v>11.6</v>
      </c>
      <c r="Y9" s="97" t="s">
        <v>8</v>
      </c>
      <c r="Z9" s="71">
        <v>3</v>
      </c>
      <c r="AA9" s="71">
        <v>3.4</v>
      </c>
      <c r="AB9" s="71">
        <v>28</v>
      </c>
      <c r="AC9" s="71">
        <v>13.8</v>
      </c>
      <c r="AD9" s="69">
        <v>8.6</v>
      </c>
      <c r="AE9" s="71">
        <v>0.6</v>
      </c>
      <c r="AF9" s="71">
        <v>0.6</v>
      </c>
      <c r="AG9" s="97" t="s">
        <v>8</v>
      </c>
      <c r="AH9" s="69">
        <f>SUM(C9:AG9)</f>
        <v>221.4</v>
      </c>
    </row>
    <row r="10" spans="1:34">
      <c r="A10" s="58">
        <v>5</v>
      </c>
      <c r="B10" s="70" t="s">
        <v>13</v>
      </c>
      <c r="C10" s="97" t="s">
        <v>8</v>
      </c>
      <c r="D10" s="69">
        <v>4.2</v>
      </c>
      <c r="E10" s="69">
        <v>4</v>
      </c>
      <c r="F10" s="97" t="s">
        <v>8</v>
      </c>
      <c r="G10" s="69">
        <v>1</v>
      </c>
      <c r="H10" s="97" t="s">
        <v>8</v>
      </c>
      <c r="I10" s="97" t="s">
        <v>8</v>
      </c>
      <c r="J10" s="69">
        <v>10</v>
      </c>
      <c r="K10" s="97" t="s">
        <v>8</v>
      </c>
      <c r="L10" s="97" t="s">
        <v>8</v>
      </c>
      <c r="M10" s="97">
        <v>21</v>
      </c>
      <c r="N10" s="69">
        <v>11</v>
      </c>
      <c r="O10" s="71">
        <v>2</v>
      </c>
      <c r="P10" s="97">
        <v>10</v>
      </c>
      <c r="Q10" s="69">
        <v>1</v>
      </c>
      <c r="R10" s="97" t="s">
        <v>8</v>
      </c>
      <c r="S10" s="97" t="s">
        <v>8</v>
      </c>
      <c r="T10" s="97" t="s">
        <v>8</v>
      </c>
      <c r="U10" s="97" t="s">
        <v>8</v>
      </c>
      <c r="V10" s="97" t="s">
        <v>8</v>
      </c>
      <c r="W10" s="97" t="s">
        <v>8</v>
      </c>
      <c r="X10" s="69">
        <v>6</v>
      </c>
      <c r="Y10" s="69">
        <v>1</v>
      </c>
      <c r="Z10" s="69">
        <v>1</v>
      </c>
      <c r="AA10" s="69">
        <v>2</v>
      </c>
      <c r="AB10" s="69">
        <v>4</v>
      </c>
      <c r="AC10" s="69">
        <v>4</v>
      </c>
      <c r="AD10" s="69">
        <v>7</v>
      </c>
      <c r="AE10" s="97" t="s">
        <v>8</v>
      </c>
      <c r="AF10" s="97" t="s">
        <v>8</v>
      </c>
      <c r="AG10" s="97" t="s">
        <v>8</v>
      </c>
      <c r="AH10" s="69">
        <f>SUM(D10:AG10)</f>
        <v>89.2</v>
      </c>
    </row>
    <row r="11" spans="1:34">
      <c r="A11" s="58">
        <v>6</v>
      </c>
      <c r="B11" s="70" t="s">
        <v>14</v>
      </c>
      <c r="C11" s="97" t="s">
        <v>8</v>
      </c>
      <c r="D11" s="69">
        <v>34</v>
      </c>
      <c r="E11" s="69">
        <v>9</v>
      </c>
      <c r="F11" s="69">
        <v>3</v>
      </c>
      <c r="G11" s="69">
        <v>7</v>
      </c>
      <c r="H11" s="69">
        <v>3.2</v>
      </c>
      <c r="I11" s="69">
        <v>37</v>
      </c>
      <c r="J11" s="69">
        <v>5</v>
      </c>
      <c r="K11" s="97" t="s">
        <v>8</v>
      </c>
      <c r="L11" s="69">
        <v>42</v>
      </c>
      <c r="M11" s="69">
        <v>126</v>
      </c>
      <c r="N11" s="69">
        <v>45</v>
      </c>
      <c r="O11" s="69">
        <v>5</v>
      </c>
      <c r="P11" s="69">
        <v>76</v>
      </c>
      <c r="Q11" s="69">
        <v>27.6</v>
      </c>
      <c r="R11" s="97" t="s">
        <v>8</v>
      </c>
      <c r="S11" s="97" t="s">
        <v>8</v>
      </c>
      <c r="T11" s="97" t="s">
        <v>8</v>
      </c>
      <c r="U11" s="97" t="s">
        <v>8</v>
      </c>
      <c r="V11" s="97" t="s">
        <v>8</v>
      </c>
      <c r="W11" s="97" t="s">
        <v>8</v>
      </c>
      <c r="X11" s="69">
        <v>9</v>
      </c>
      <c r="Y11" s="97" t="s">
        <v>8</v>
      </c>
      <c r="Z11" s="69">
        <v>3</v>
      </c>
      <c r="AA11" s="97" t="s">
        <v>8</v>
      </c>
      <c r="AB11" s="69">
        <v>48</v>
      </c>
      <c r="AC11" s="69">
        <v>18</v>
      </c>
      <c r="AD11" s="69">
        <v>1</v>
      </c>
      <c r="AE11" s="97" t="s">
        <v>8</v>
      </c>
      <c r="AF11" s="97" t="s">
        <v>8</v>
      </c>
      <c r="AG11" s="97" t="s">
        <v>8</v>
      </c>
      <c r="AH11" s="69">
        <f>SUM(D11:AG11)</f>
        <v>498.8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594.16666666666663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98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99"/>
    </row>
    <row r="14" spans="1:34">
      <c r="A14" s="97">
        <v>1</v>
      </c>
      <c r="B14" s="68" t="s">
        <v>17</v>
      </c>
      <c r="C14" s="71">
        <v>23</v>
      </c>
      <c r="D14" s="71">
        <v>9</v>
      </c>
      <c r="E14" s="71">
        <v>166.2</v>
      </c>
      <c r="F14" s="71">
        <v>168</v>
      </c>
      <c r="G14" s="71">
        <v>18</v>
      </c>
      <c r="H14" s="58" t="s">
        <v>7</v>
      </c>
      <c r="I14" s="58" t="s">
        <v>7</v>
      </c>
      <c r="J14" s="71">
        <v>51</v>
      </c>
      <c r="K14" s="71">
        <v>26</v>
      </c>
      <c r="L14" s="69">
        <v>24</v>
      </c>
      <c r="M14" s="69">
        <v>114</v>
      </c>
      <c r="N14" s="69">
        <v>28.2</v>
      </c>
      <c r="O14" s="69">
        <v>84</v>
      </c>
      <c r="P14" s="71">
        <v>71.099999999999994</v>
      </c>
      <c r="Q14" s="71">
        <v>52</v>
      </c>
      <c r="R14" s="58" t="s">
        <v>7</v>
      </c>
      <c r="S14" s="71">
        <v>9</v>
      </c>
      <c r="T14" s="58" t="s">
        <v>7</v>
      </c>
      <c r="U14" s="58" t="s">
        <v>7</v>
      </c>
      <c r="V14" s="58" t="s">
        <v>7</v>
      </c>
      <c r="W14" s="58" t="s">
        <v>7</v>
      </c>
      <c r="X14" s="71">
        <v>47</v>
      </c>
      <c r="Y14" s="71">
        <v>16</v>
      </c>
      <c r="Z14" s="71">
        <v>11</v>
      </c>
      <c r="AA14" s="71">
        <v>2</v>
      </c>
      <c r="AB14" s="71">
        <v>9.1999999999999993</v>
      </c>
      <c r="AC14" s="71">
        <v>38.200000000000003</v>
      </c>
      <c r="AD14" s="71">
        <v>10.1</v>
      </c>
      <c r="AE14" s="71">
        <v>9.1999999999999993</v>
      </c>
      <c r="AF14" s="69">
        <v>10</v>
      </c>
      <c r="AG14" s="58" t="s">
        <v>7</v>
      </c>
      <c r="AH14" s="69">
        <f>SUM(C14:AG14)</f>
        <v>996.20000000000027</v>
      </c>
    </row>
    <row r="15" spans="1:34">
      <c r="A15" s="97">
        <v>2</v>
      </c>
      <c r="B15" s="68" t="s">
        <v>18</v>
      </c>
      <c r="C15" s="58" t="s">
        <v>7</v>
      </c>
      <c r="D15" s="58" t="s">
        <v>7</v>
      </c>
      <c r="E15" s="71">
        <v>8.1999999999999993</v>
      </c>
      <c r="F15" s="71">
        <v>65.400000000000006</v>
      </c>
      <c r="G15" s="71">
        <v>43.1</v>
      </c>
      <c r="H15" s="71">
        <v>33.299999999999997</v>
      </c>
      <c r="I15" s="71">
        <v>3</v>
      </c>
      <c r="J15" s="71">
        <v>18.2</v>
      </c>
      <c r="K15" s="58" t="s">
        <v>7</v>
      </c>
      <c r="L15" s="71">
        <v>5</v>
      </c>
      <c r="M15" s="58" t="s">
        <v>7</v>
      </c>
      <c r="N15" s="71">
        <v>93.4</v>
      </c>
      <c r="O15" s="71">
        <v>14.3</v>
      </c>
      <c r="P15" s="58" t="s">
        <v>7</v>
      </c>
      <c r="Q15" s="71">
        <v>5.4</v>
      </c>
      <c r="R15" s="71">
        <v>10</v>
      </c>
      <c r="S15" s="58" t="s">
        <v>7</v>
      </c>
      <c r="T15" s="58" t="s">
        <v>7</v>
      </c>
      <c r="U15" s="58" t="s">
        <v>7</v>
      </c>
      <c r="V15" s="58" t="s">
        <v>7</v>
      </c>
      <c r="W15" s="71">
        <v>15.4</v>
      </c>
      <c r="X15" s="71">
        <v>19</v>
      </c>
      <c r="Y15" s="71">
        <v>5.3</v>
      </c>
      <c r="Z15" s="71">
        <v>10</v>
      </c>
      <c r="AA15" s="71">
        <v>6.1</v>
      </c>
      <c r="AB15" s="71">
        <v>4</v>
      </c>
      <c r="AC15" s="58" t="s">
        <v>7</v>
      </c>
      <c r="AD15" s="71">
        <v>10.199999999999999</v>
      </c>
      <c r="AE15" s="71">
        <v>34</v>
      </c>
      <c r="AF15" s="71">
        <v>3.1</v>
      </c>
      <c r="AG15" s="58" t="s">
        <v>7</v>
      </c>
      <c r="AH15" s="69">
        <f>SUM(C15:AG15)</f>
        <v>406.40000000000003</v>
      </c>
    </row>
    <row r="16" spans="1:34">
      <c r="A16" s="58">
        <v>3</v>
      </c>
      <c r="B16" s="70" t="s">
        <v>19</v>
      </c>
      <c r="C16" s="58" t="s">
        <v>7</v>
      </c>
      <c r="D16" s="58" t="s">
        <v>7</v>
      </c>
      <c r="E16" s="71">
        <v>75</v>
      </c>
      <c r="F16" s="71">
        <v>16.3</v>
      </c>
      <c r="G16" s="71">
        <v>20.2</v>
      </c>
      <c r="H16" s="71">
        <v>14</v>
      </c>
      <c r="I16" s="58" t="s">
        <v>7</v>
      </c>
      <c r="J16" s="58" t="s">
        <v>7</v>
      </c>
      <c r="K16" s="58" t="s">
        <v>7</v>
      </c>
      <c r="L16" s="71">
        <v>20</v>
      </c>
      <c r="M16" s="58" t="s">
        <v>7</v>
      </c>
      <c r="N16" s="71">
        <v>63</v>
      </c>
      <c r="O16" s="71">
        <v>4.3</v>
      </c>
      <c r="P16" s="71">
        <v>69</v>
      </c>
      <c r="Q16" s="71">
        <v>1.3</v>
      </c>
      <c r="R16" s="58" t="s">
        <v>7</v>
      </c>
      <c r="S16" s="58" t="s">
        <v>7</v>
      </c>
      <c r="T16" s="58" t="s">
        <v>7</v>
      </c>
      <c r="U16" s="58" t="s">
        <v>7</v>
      </c>
      <c r="V16" s="58" t="s">
        <v>7</v>
      </c>
      <c r="W16" s="71">
        <v>1.3</v>
      </c>
      <c r="X16" s="71">
        <v>37</v>
      </c>
      <c r="Y16" s="71">
        <v>9.1</v>
      </c>
      <c r="Z16" s="71">
        <v>2.2999999999999998</v>
      </c>
      <c r="AA16" s="58" t="s">
        <v>7</v>
      </c>
      <c r="AB16" s="71">
        <v>13.2</v>
      </c>
      <c r="AC16" s="71">
        <v>12.2</v>
      </c>
      <c r="AD16" s="71">
        <v>5.4</v>
      </c>
      <c r="AE16" s="71">
        <v>4.4000000000000004</v>
      </c>
      <c r="AF16" s="58" t="s">
        <v>7</v>
      </c>
      <c r="AG16" s="58" t="s">
        <v>7</v>
      </c>
      <c r="AH16" s="69">
        <f>SUM(C16:AG16)</f>
        <v>368</v>
      </c>
    </row>
    <row r="17" spans="1:34">
      <c r="A17" s="58">
        <v>4</v>
      </c>
      <c r="B17" s="70" t="s">
        <v>20</v>
      </c>
      <c r="C17" s="58" t="s">
        <v>7</v>
      </c>
      <c r="D17" s="71">
        <v>3</v>
      </c>
      <c r="E17" s="71">
        <v>38.799999999999997</v>
      </c>
      <c r="F17" s="71">
        <v>13</v>
      </c>
      <c r="G17" s="71">
        <v>10.4</v>
      </c>
      <c r="H17" s="58" t="s">
        <v>7</v>
      </c>
      <c r="I17" s="71">
        <v>3.6</v>
      </c>
      <c r="J17" s="71">
        <v>6</v>
      </c>
      <c r="K17" s="71">
        <v>5</v>
      </c>
      <c r="L17" s="71">
        <v>5.4</v>
      </c>
      <c r="M17" s="58" t="s">
        <v>7</v>
      </c>
      <c r="N17" s="71">
        <v>14.8</v>
      </c>
      <c r="O17" s="71">
        <v>25.4</v>
      </c>
      <c r="P17" s="58" t="s">
        <v>7</v>
      </c>
      <c r="Q17" s="71">
        <v>5.8</v>
      </c>
      <c r="R17" s="58" t="s">
        <v>7</v>
      </c>
      <c r="S17" s="58" t="s">
        <v>7</v>
      </c>
      <c r="T17" s="58" t="s">
        <v>7</v>
      </c>
      <c r="U17" s="58" t="s">
        <v>7</v>
      </c>
      <c r="V17" s="58" t="s">
        <v>7</v>
      </c>
      <c r="W17" s="71">
        <v>12</v>
      </c>
      <c r="X17" s="71">
        <v>6</v>
      </c>
      <c r="Y17" s="71">
        <v>5.6</v>
      </c>
      <c r="Z17" s="71">
        <v>11</v>
      </c>
      <c r="AA17" s="71">
        <v>1</v>
      </c>
      <c r="AB17" s="71">
        <v>12</v>
      </c>
      <c r="AC17" s="71">
        <v>10</v>
      </c>
      <c r="AD17" s="71">
        <v>5.6</v>
      </c>
      <c r="AE17" s="71">
        <v>5.4</v>
      </c>
      <c r="AF17" s="71">
        <v>2.6</v>
      </c>
      <c r="AG17" s="58" t="s">
        <v>7</v>
      </c>
      <c r="AH17" s="97">
        <f>SUM(D17:AG17)</f>
        <v>202.4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493.25000000000011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99"/>
    </row>
    <row r="20" spans="1:34">
      <c r="A20" s="97">
        <v>1</v>
      </c>
      <c r="B20" s="68" t="s">
        <v>23</v>
      </c>
      <c r="C20" s="69">
        <v>4</v>
      </c>
      <c r="D20" s="69">
        <v>8.4</v>
      </c>
      <c r="E20" s="69">
        <v>5.2</v>
      </c>
      <c r="F20" s="69">
        <v>14.2</v>
      </c>
      <c r="G20" s="69">
        <v>95.2</v>
      </c>
      <c r="H20" s="58" t="s">
        <v>7</v>
      </c>
      <c r="I20" s="58" t="s">
        <v>7</v>
      </c>
      <c r="J20" s="58" t="s">
        <v>7</v>
      </c>
      <c r="K20" s="69">
        <v>9.8000000000000007</v>
      </c>
      <c r="L20" s="69">
        <v>42</v>
      </c>
      <c r="M20" s="69">
        <v>117.6</v>
      </c>
      <c r="N20" s="69">
        <v>50.2</v>
      </c>
      <c r="O20" s="69">
        <v>40</v>
      </c>
      <c r="P20" s="69">
        <v>15</v>
      </c>
      <c r="Q20" s="69">
        <v>4</v>
      </c>
      <c r="R20" s="58" t="s">
        <v>7</v>
      </c>
      <c r="S20" s="69">
        <v>6.8</v>
      </c>
      <c r="T20" s="58" t="s">
        <v>7</v>
      </c>
      <c r="U20" s="58" t="s">
        <v>7</v>
      </c>
      <c r="V20" s="58" t="s">
        <v>7</v>
      </c>
      <c r="W20" s="69">
        <v>10.199999999999999</v>
      </c>
      <c r="X20" s="69">
        <v>6</v>
      </c>
      <c r="Y20" s="69">
        <v>15.2</v>
      </c>
      <c r="Z20" s="69">
        <v>22</v>
      </c>
      <c r="AA20" s="69">
        <v>0.6</v>
      </c>
      <c r="AB20" s="69">
        <v>84.2</v>
      </c>
      <c r="AC20" s="69">
        <v>1.2</v>
      </c>
      <c r="AD20" s="69">
        <v>8.6</v>
      </c>
      <c r="AE20" s="58" t="s">
        <v>7</v>
      </c>
      <c r="AF20" s="69">
        <v>2</v>
      </c>
      <c r="AG20" s="58" t="s">
        <v>7</v>
      </c>
      <c r="AH20" s="69">
        <f>SUM(C20:AG20)</f>
        <v>562.40000000000009</v>
      </c>
    </row>
    <row r="21" spans="1:34">
      <c r="A21" s="58">
        <v>2</v>
      </c>
      <c r="B21" s="70" t="s">
        <v>24</v>
      </c>
      <c r="C21" s="71">
        <v>5</v>
      </c>
      <c r="D21" s="58" t="s">
        <v>7</v>
      </c>
      <c r="E21" s="58" t="s">
        <v>7</v>
      </c>
      <c r="F21" s="69">
        <v>10</v>
      </c>
      <c r="G21" s="69">
        <v>25</v>
      </c>
      <c r="H21" s="69">
        <v>15</v>
      </c>
      <c r="I21" s="58" t="s">
        <v>7</v>
      </c>
      <c r="J21" s="69">
        <v>20</v>
      </c>
      <c r="K21" s="58" t="s">
        <v>7</v>
      </c>
      <c r="L21" s="58" t="s">
        <v>7</v>
      </c>
      <c r="M21" s="69">
        <v>68</v>
      </c>
      <c r="N21" s="69">
        <v>20</v>
      </c>
      <c r="O21" s="69">
        <v>1.4</v>
      </c>
      <c r="P21" s="69">
        <v>32</v>
      </c>
      <c r="Q21" s="69">
        <v>9</v>
      </c>
      <c r="R21" s="58" t="s">
        <v>7</v>
      </c>
      <c r="S21" s="69">
        <v>8.6</v>
      </c>
      <c r="T21" s="69">
        <v>19</v>
      </c>
      <c r="U21" s="58" t="s">
        <v>7</v>
      </c>
      <c r="V21" s="58" t="s">
        <v>7</v>
      </c>
      <c r="W21" s="58" t="s">
        <v>7</v>
      </c>
      <c r="X21" s="69">
        <v>10</v>
      </c>
      <c r="Y21" s="69">
        <v>3</v>
      </c>
      <c r="Z21" s="69">
        <v>16.399999999999999</v>
      </c>
      <c r="AA21" s="69">
        <v>16.399999999999999</v>
      </c>
      <c r="AB21" s="69">
        <v>25</v>
      </c>
      <c r="AC21" s="58" t="s">
        <v>7</v>
      </c>
      <c r="AD21" s="69">
        <v>1.8</v>
      </c>
      <c r="AE21" s="58" t="s">
        <v>7</v>
      </c>
      <c r="AF21" s="58" t="s">
        <v>7</v>
      </c>
      <c r="AG21" s="58" t="s">
        <v>7</v>
      </c>
      <c r="AH21" s="69">
        <f>SUM(C21:AG21)</f>
        <v>305.59999999999997</v>
      </c>
    </row>
    <row r="22" spans="1:34">
      <c r="A22" s="58">
        <v>3</v>
      </c>
      <c r="B22" s="70" t="s">
        <v>25</v>
      </c>
      <c r="C22" s="58" t="s">
        <v>7</v>
      </c>
      <c r="D22" s="71">
        <v>52.4</v>
      </c>
      <c r="E22" s="58" t="s">
        <v>7</v>
      </c>
      <c r="F22" s="69">
        <v>28</v>
      </c>
      <c r="G22" s="69">
        <v>12.2</v>
      </c>
      <c r="H22" s="58" t="s">
        <v>7</v>
      </c>
      <c r="I22" s="69">
        <v>2.6</v>
      </c>
      <c r="J22" s="69">
        <v>15</v>
      </c>
      <c r="K22" s="58" t="s">
        <v>7</v>
      </c>
      <c r="L22" s="69">
        <v>23.6</v>
      </c>
      <c r="M22" s="69">
        <v>91.6</v>
      </c>
      <c r="N22" s="69">
        <v>20</v>
      </c>
      <c r="O22" s="69">
        <v>12.2</v>
      </c>
      <c r="P22" s="69">
        <v>62.6</v>
      </c>
      <c r="Q22" s="69">
        <v>20</v>
      </c>
      <c r="R22" s="58" t="s">
        <v>7</v>
      </c>
      <c r="S22" s="69">
        <v>52.2</v>
      </c>
      <c r="T22" s="58" t="s">
        <v>7</v>
      </c>
      <c r="U22" s="58" t="s">
        <v>7</v>
      </c>
      <c r="V22" s="58" t="s">
        <v>7</v>
      </c>
      <c r="W22" s="69">
        <v>7</v>
      </c>
      <c r="X22" s="69">
        <v>47</v>
      </c>
      <c r="Y22" s="58" t="s">
        <v>7</v>
      </c>
      <c r="Z22" s="69">
        <v>5</v>
      </c>
      <c r="AA22" s="58" t="s">
        <v>7</v>
      </c>
      <c r="AB22" s="69">
        <v>85.2</v>
      </c>
      <c r="AC22" s="69">
        <v>18</v>
      </c>
      <c r="AD22" s="69">
        <v>9.1999999999999993</v>
      </c>
      <c r="AE22" s="58" t="s">
        <v>7</v>
      </c>
      <c r="AF22" s="58" t="s">
        <v>7</v>
      </c>
      <c r="AG22" s="58" t="s">
        <v>7</v>
      </c>
      <c r="AH22" s="69">
        <f>SUM(D22:AG22)</f>
        <v>563.80000000000007</v>
      </c>
    </row>
    <row r="23" spans="1:34">
      <c r="A23" s="77">
        <v>4</v>
      </c>
      <c r="B23" s="65" t="s">
        <v>26</v>
      </c>
      <c r="C23" s="97">
        <v>52.4</v>
      </c>
      <c r="D23" s="58" t="s">
        <v>7</v>
      </c>
      <c r="E23" s="69">
        <v>6.6</v>
      </c>
      <c r="F23" s="69">
        <v>21.6</v>
      </c>
      <c r="G23" s="58" t="s">
        <v>7</v>
      </c>
      <c r="H23" s="58" t="s">
        <v>7</v>
      </c>
      <c r="I23" s="69">
        <v>4.8</v>
      </c>
      <c r="J23" s="58" t="s">
        <v>7</v>
      </c>
      <c r="K23" s="69">
        <v>15.8</v>
      </c>
      <c r="L23" s="69">
        <v>65.8</v>
      </c>
      <c r="M23" s="69">
        <v>32.6</v>
      </c>
      <c r="N23" s="97">
        <v>3.6</v>
      </c>
      <c r="O23" s="69">
        <v>36.200000000000003</v>
      </c>
      <c r="P23" s="69">
        <v>1.4</v>
      </c>
      <c r="Q23" s="58" t="s">
        <v>7</v>
      </c>
      <c r="R23" s="58" t="s">
        <v>7</v>
      </c>
      <c r="S23" s="58" t="s">
        <v>7</v>
      </c>
      <c r="T23" s="58" t="s">
        <v>7</v>
      </c>
      <c r="U23" s="58" t="s">
        <v>7</v>
      </c>
      <c r="V23" s="58" t="s">
        <v>7</v>
      </c>
      <c r="W23" s="69">
        <v>2.6</v>
      </c>
      <c r="X23" s="69">
        <v>3.4</v>
      </c>
      <c r="Y23" s="97">
        <v>4.8</v>
      </c>
      <c r="Z23" s="69">
        <v>12.6</v>
      </c>
      <c r="AA23" s="58" t="s">
        <v>7</v>
      </c>
      <c r="AB23" s="69">
        <v>9</v>
      </c>
      <c r="AC23" s="97">
        <v>53.8</v>
      </c>
      <c r="AD23" s="69">
        <v>2.6</v>
      </c>
      <c r="AE23" s="97">
        <v>17.399999999999999</v>
      </c>
      <c r="AF23" s="58" t="s">
        <v>7</v>
      </c>
      <c r="AG23" s="58" t="s">
        <v>7</v>
      </c>
      <c r="AH23" s="69">
        <f>SUM(C23:AG23)</f>
        <v>347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444.70000000000005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99"/>
    </row>
    <row r="26" spans="1:34">
      <c r="A26" s="62">
        <v>1</v>
      </c>
      <c r="B26" s="89" t="s">
        <v>29</v>
      </c>
      <c r="C26" s="62">
        <v>2</v>
      </c>
      <c r="D26" s="84">
        <v>15</v>
      </c>
      <c r="E26" s="84">
        <v>5</v>
      </c>
      <c r="F26" s="75">
        <v>35</v>
      </c>
      <c r="G26" s="84">
        <v>29</v>
      </c>
      <c r="H26" s="84">
        <v>31</v>
      </c>
      <c r="I26" s="84">
        <v>15</v>
      </c>
      <c r="J26" s="84">
        <v>12</v>
      </c>
      <c r="K26" s="84">
        <v>8</v>
      </c>
      <c r="L26" s="84">
        <v>110</v>
      </c>
      <c r="M26" s="84">
        <v>116</v>
      </c>
      <c r="N26" s="71">
        <v>5</v>
      </c>
      <c r="O26" s="84">
        <v>10</v>
      </c>
      <c r="P26" s="84">
        <v>12</v>
      </c>
      <c r="Q26" s="84">
        <v>23</v>
      </c>
      <c r="R26" s="84">
        <v>9</v>
      </c>
      <c r="S26" s="84">
        <v>2</v>
      </c>
      <c r="T26" s="58" t="s">
        <v>7</v>
      </c>
      <c r="U26" s="84">
        <v>0.4</v>
      </c>
      <c r="V26" s="84">
        <v>13</v>
      </c>
      <c r="W26" s="84">
        <v>1</v>
      </c>
      <c r="X26" s="58" t="s">
        <v>7</v>
      </c>
      <c r="Y26" s="84">
        <v>19</v>
      </c>
      <c r="Z26" s="84">
        <v>20</v>
      </c>
      <c r="AA26" s="75">
        <v>8</v>
      </c>
      <c r="AB26" s="84">
        <v>0.4</v>
      </c>
      <c r="AC26" s="84">
        <v>0.2</v>
      </c>
      <c r="AD26" s="84">
        <v>2</v>
      </c>
      <c r="AE26" s="84">
        <v>5</v>
      </c>
      <c r="AF26" s="75">
        <v>8</v>
      </c>
      <c r="AG26" s="58" t="s">
        <v>7</v>
      </c>
      <c r="AH26" s="84">
        <f>SUM(C26:AG26)</f>
        <v>516</v>
      </c>
    </row>
    <row r="27" spans="1:34">
      <c r="A27" s="77"/>
      <c r="B27" s="65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78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88"/>
      <c r="AE28" s="88"/>
      <c r="AF28" s="88"/>
      <c r="AG28" s="88"/>
      <c r="AH28" s="80"/>
    </row>
    <row r="29" spans="1:34">
      <c r="A29" s="58">
        <v>1</v>
      </c>
      <c r="B29" s="70" t="s">
        <v>31</v>
      </c>
      <c r="C29" s="58" t="s">
        <v>7</v>
      </c>
      <c r="D29" s="71">
        <v>33</v>
      </c>
      <c r="E29" s="71">
        <v>38</v>
      </c>
      <c r="F29" s="71">
        <v>60.4</v>
      </c>
      <c r="G29" s="71">
        <v>9</v>
      </c>
      <c r="H29" s="58" t="s">
        <v>7</v>
      </c>
      <c r="I29" s="71">
        <v>23.6</v>
      </c>
      <c r="J29" s="71">
        <v>9.6</v>
      </c>
      <c r="K29" s="71">
        <v>12.2</v>
      </c>
      <c r="L29" s="71">
        <v>22</v>
      </c>
      <c r="M29" s="71">
        <v>29.6</v>
      </c>
      <c r="N29" s="71">
        <v>8.8000000000000007</v>
      </c>
      <c r="O29" s="71">
        <v>28</v>
      </c>
      <c r="P29" s="71">
        <v>8.1999999999999993</v>
      </c>
      <c r="Q29" s="71">
        <v>29.4</v>
      </c>
      <c r="R29" s="58" t="s">
        <v>7</v>
      </c>
      <c r="S29" s="71">
        <v>5.8</v>
      </c>
      <c r="T29" s="58" t="s">
        <v>7</v>
      </c>
      <c r="U29" s="71">
        <v>7.4</v>
      </c>
      <c r="V29" s="58" t="s">
        <v>7</v>
      </c>
      <c r="W29" s="71">
        <v>8.4</v>
      </c>
      <c r="X29" s="71">
        <v>8.1999999999999993</v>
      </c>
      <c r="Y29" s="71">
        <v>27.6</v>
      </c>
      <c r="Z29" s="71">
        <v>22.4</v>
      </c>
      <c r="AA29" s="71">
        <v>4.2</v>
      </c>
      <c r="AB29" s="71">
        <v>1</v>
      </c>
      <c r="AC29" s="71">
        <v>3.6</v>
      </c>
      <c r="AD29" s="71">
        <v>23.8</v>
      </c>
      <c r="AE29" s="71">
        <v>25.2</v>
      </c>
      <c r="AF29" s="71">
        <v>8.4</v>
      </c>
      <c r="AG29" s="58" t="s">
        <v>7</v>
      </c>
      <c r="AH29" s="69">
        <f>SUM(D29:AG29)</f>
        <v>457.7999999999999</v>
      </c>
    </row>
    <row r="30" spans="1:34">
      <c r="A30" s="58">
        <v>2</v>
      </c>
      <c r="B30" s="70" t="s">
        <v>32</v>
      </c>
      <c r="C30" s="58" t="s">
        <v>7</v>
      </c>
      <c r="D30" s="58">
        <v>12.3</v>
      </c>
      <c r="E30" s="58" t="s">
        <v>7</v>
      </c>
      <c r="F30" s="71">
        <v>17.2</v>
      </c>
      <c r="G30" s="71">
        <v>17.399999999999999</v>
      </c>
      <c r="H30" s="58" t="s">
        <v>7</v>
      </c>
      <c r="I30" s="58" t="s">
        <v>7</v>
      </c>
      <c r="J30" s="71">
        <v>40.299999999999997</v>
      </c>
      <c r="K30" s="71">
        <v>28.3</v>
      </c>
      <c r="L30" s="71">
        <v>144.1</v>
      </c>
      <c r="M30" s="71">
        <v>315.10000000000002</v>
      </c>
      <c r="N30" s="58">
        <v>48.2</v>
      </c>
      <c r="O30" s="71">
        <v>56.1</v>
      </c>
      <c r="P30" s="58">
        <v>63.4</v>
      </c>
      <c r="Q30" s="58">
        <v>60.3</v>
      </c>
      <c r="R30" s="58" t="s">
        <v>7</v>
      </c>
      <c r="S30" s="58">
        <v>61.4</v>
      </c>
      <c r="T30" s="58" t="s">
        <v>7</v>
      </c>
      <c r="U30" s="58" t="s">
        <v>7</v>
      </c>
      <c r="V30" s="58" t="s">
        <v>7</v>
      </c>
      <c r="W30" s="58">
        <v>3.4</v>
      </c>
      <c r="X30" s="71">
        <v>9.4</v>
      </c>
      <c r="Y30" s="58">
        <v>23.2</v>
      </c>
      <c r="Z30" s="71">
        <v>25.4</v>
      </c>
      <c r="AA30" s="58" t="s">
        <v>7</v>
      </c>
      <c r="AB30" s="58" t="s">
        <v>7</v>
      </c>
      <c r="AC30" s="58" t="s">
        <v>7</v>
      </c>
      <c r="AD30" s="58" t="s">
        <v>7</v>
      </c>
      <c r="AE30" s="58" t="s">
        <v>7</v>
      </c>
      <c r="AF30" s="71">
        <v>13.2</v>
      </c>
      <c r="AG30" s="58" t="s">
        <v>7</v>
      </c>
      <c r="AH30" s="69">
        <f>SUM(D30:AG30)</f>
        <v>938.7</v>
      </c>
    </row>
    <row r="31" spans="1:34">
      <c r="A31" s="58">
        <v>3</v>
      </c>
      <c r="B31" s="70" t="s">
        <v>33</v>
      </c>
      <c r="C31" s="58" t="s">
        <v>7</v>
      </c>
      <c r="D31" s="58">
        <v>26.2</v>
      </c>
      <c r="E31" s="58">
        <v>35.799999999999997</v>
      </c>
      <c r="F31" s="58">
        <v>39</v>
      </c>
      <c r="G31" s="58">
        <v>3.6</v>
      </c>
      <c r="H31" s="71">
        <v>1.8</v>
      </c>
      <c r="I31" s="58" t="s">
        <v>7</v>
      </c>
      <c r="J31" s="71">
        <v>40.200000000000003</v>
      </c>
      <c r="K31" s="71">
        <v>51.3</v>
      </c>
      <c r="L31" s="71">
        <v>158.19999999999999</v>
      </c>
      <c r="M31" s="71">
        <v>12.6</v>
      </c>
      <c r="N31" s="58">
        <v>45.2</v>
      </c>
      <c r="O31" s="58">
        <v>4.2</v>
      </c>
      <c r="P31" s="58">
        <v>13.2</v>
      </c>
      <c r="Q31" s="58">
        <v>8.6</v>
      </c>
      <c r="R31" s="58" t="s">
        <v>7</v>
      </c>
      <c r="S31" s="58">
        <v>9.8000000000000007</v>
      </c>
      <c r="T31" s="58">
        <v>14.2</v>
      </c>
      <c r="U31" s="71">
        <v>11.6</v>
      </c>
      <c r="V31" s="71">
        <v>14.8</v>
      </c>
      <c r="W31" s="58">
        <v>9.1999999999999993</v>
      </c>
      <c r="X31" s="58">
        <v>5.6</v>
      </c>
      <c r="Y31" s="58">
        <v>7.4</v>
      </c>
      <c r="Z31" s="58" t="s">
        <v>7</v>
      </c>
      <c r="AA31" s="58">
        <v>2.2000000000000002</v>
      </c>
      <c r="AB31" s="58">
        <v>9.1999999999999993</v>
      </c>
      <c r="AC31" s="58">
        <v>17</v>
      </c>
      <c r="AD31" s="58">
        <v>19.399999999999999</v>
      </c>
      <c r="AE31" s="71">
        <v>20.2</v>
      </c>
      <c r="AF31" s="58"/>
      <c r="AG31" s="58" t="s">
        <v>7</v>
      </c>
      <c r="AH31" s="69">
        <f>SUM(D31:AG31)</f>
        <v>580.50000000000011</v>
      </c>
    </row>
    <row r="32" spans="1:34">
      <c r="A32" s="58">
        <v>4</v>
      </c>
      <c r="B32" s="70" t="s">
        <v>34</v>
      </c>
      <c r="C32" s="58" t="s">
        <v>7</v>
      </c>
      <c r="D32" s="71">
        <v>34.6</v>
      </c>
      <c r="E32" s="71">
        <v>8</v>
      </c>
      <c r="F32" s="71">
        <v>19.2</v>
      </c>
      <c r="G32" s="71">
        <v>11.4</v>
      </c>
      <c r="H32" s="71">
        <v>4.8</v>
      </c>
      <c r="I32" s="71">
        <v>29</v>
      </c>
      <c r="J32" s="71">
        <v>34.200000000000003</v>
      </c>
      <c r="K32" s="71">
        <v>9.8000000000000007</v>
      </c>
      <c r="L32" s="71">
        <v>65.400000000000006</v>
      </c>
      <c r="M32" s="71">
        <v>102.6</v>
      </c>
      <c r="N32" s="58">
        <v>25.8</v>
      </c>
      <c r="O32" s="71">
        <v>77.599999999999994</v>
      </c>
      <c r="P32" s="71">
        <v>3</v>
      </c>
      <c r="Q32" s="58">
        <v>26.8</v>
      </c>
      <c r="R32" s="58" t="s">
        <v>7</v>
      </c>
      <c r="S32" s="58">
        <v>3.6</v>
      </c>
      <c r="T32" s="58" t="s">
        <v>7</v>
      </c>
      <c r="U32" s="58" t="s">
        <v>7</v>
      </c>
      <c r="V32" s="58" t="s">
        <v>7</v>
      </c>
      <c r="W32" s="71">
        <v>6.4</v>
      </c>
      <c r="X32" s="58">
        <v>2.8</v>
      </c>
      <c r="Y32" s="58">
        <v>7.2</v>
      </c>
      <c r="Z32" s="71">
        <v>12</v>
      </c>
      <c r="AA32" s="71">
        <v>3.2</v>
      </c>
      <c r="AB32" s="58">
        <v>0.6</v>
      </c>
      <c r="AC32" s="71">
        <v>8.4</v>
      </c>
      <c r="AD32" s="71">
        <v>20.6</v>
      </c>
      <c r="AE32" s="71">
        <v>5</v>
      </c>
      <c r="AF32" s="71">
        <v>19.2</v>
      </c>
      <c r="AG32" s="58" t="s">
        <v>7</v>
      </c>
      <c r="AH32" s="69">
        <f>SUM(D32:AG32)</f>
        <v>541.20000000000005</v>
      </c>
    </row>
    <row r="33" spans="1:34">
      <c r="A33" s="58">
        <v>5</v>
      </c>
      <c r="B33" s="70" t="s">
        <v>35</v>
      </c>
      <c r="C33" s="84"/>
      <c r="D33" s="84">
        <v>13.2</v>
      </c>
      <c r="E33" s="71">
        <v>37.5</v>
      </c>
      <c r="F33" s="71">
        <v>25.2</v>
      </c>
      <c r="G33" s="71">
        <v>27.2</v>
      </c>
      <c r="H33" s="71">
        <v>3.8</v>
      </c>
      <c r="I33" s="71">
        <v>5.4</v>
      </c>
      <c r="J33" s="71">
        <v>9.4</v>
      </c>
      <c r="K33" s="71">
        <v>2.2999999999999998</v>
      </c>
      <c r="L33" s="71">
        <v>40.700000000000003</v>
      </c>
      <c r="M33" s="71">
        <v>165.2</v>
      </c>
      <c r="N33" s="71">
        <v>15.8</v>
      </c>
      <c r="O33" s="71">
        <v>63.2</v>
      </c>
      <c r="P33" s="58">
        <v>9.1999999999999993</v>
      </c>
      <c r="Q33" s="58">
        <v>24.5</v>
      </c>
      <c r="R33" s="71">
        <v>1.4</v>
      </c>
      <c r="S33" s="58">
        <v>7.2</v>
      </c>
      <c r="T33" s="58" t="s">
        <v>7</v>
      </c>
      <c r="U33" s="71">
        <v>1.2</v>
      </c>
      <c r="V33" s="58" t="s">
        <v>7</v>
      </c>
      <c r="W33" s="71">
        <v>8.3000000000000007</v>
      </c>
      <c r="X33" s="58">
        <v>1.5</v>
      </c>
      <c r="Y33" s="71">
        <v>17.2</v>
      </c>
      <c r="Z33" s="71">
        <v>14.2</v>
      </c>
      <c r="AA33" s="71">
        <v>1.6</v>
      </c>
      <c r="AB33" s="58" t="s">
        <v>7</v>
      </c>
      <c r="AC33" s="58">
        <v>3.5</v>
      </c>
      <c r="AD33" s="58">
        <v>21.3</v>
      </c>
      <c r="AE33" s="71">
        <v>8.5</v>
      </c>
      <c r="AF33" s="71">
        <v>7.4</v>
      </c>
      <c r="AG33" s="58" t="s">
        <v>7</v>
      </c>
      <c r="AH33" s="69">
        <f>SUM(C33:AG33)</f>
        <v>535.89999999999986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610.81999999999994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99"/>
    </row>
    <row r="36" spans="1:34">
      <c r="A36" s="97">
        <v>1</v>
      </c>
      <c r="B36" s="68" t="s">
        <v>38</v>
      </c>
      <c r="C36" s="58">
        <v>49.5</v>
      </c>
      <c r="D36" s="58" t="s">
        <v>7</v>
      </c>
      <c r="E36" s="58">
        <v>77.400000000000006</v>
      </c>
      <c r="F36" s="69">
        <v>3</v>
      </c>
      <c r="G36" s="71">
        <v>14.5</v>
      </c>
      <c r="H36" s="71">
        <v>49.3</v>
      </c>
      <c r="I36" s="71">
        <v>35.200000000000003</v>
      </c>
      <c r="J36" s="71">
        <v>50.2</v>
      </c>
      <c r="K36" s="71">
        <v>41.3</v>
      </c>
      <c r="L36" s="58" t="s">
        <v>7</v>
      </c>
      <c r="M36" s="71">
        <v>238.4</v>
      </c>
      <c r="N36" s="58">
        <v>240.8</v>
      </c>
      <c r="O36" s="58">
        <v>180</v>
      </c>
      <c r="P36" s="71">
        <v>140.19999999999999</v>
      </c>
      <c r="Q36" s="58">
        <v>132.19999999999999</v>
      </c>
      <c r="R36" s="58">
        <v>98.2</v>
      </c>
      <c r="S36" s="58" t="s">
        <v>7</v>
      </c>
      <c r="T36" s="58">
        <v>7.5</v>
      </c>
      <c r="U36" s="58" t="s">
        <v>7</v>
      </c>
      <c r="V36" s="58" t="s">
        <v>7</v>
      </c>
      <c r="W36" s="58" t="s">
        <v>7</v>
      </c>
      <c r="X36" s="58" t="s">
        <v>7</v>
      </c>
      <c r="Y36" s="58">
        <v>25.6</v>
      </c>
      <c r="Z36" s="71">
        <v>19.399999999999999</v>
      </c>
      <c r="AA36" s="58">
        <v>0.3</v>
      </c>
      <c r="AB36" s="58">
        <v>17.100000000000001</v>
      </c>
      <c r="AC36" s="58">
        <v>16.100000000000001</v>
      </c>
      <c r="AD36" s="58">
        <v>26.2</v>
      </c>
      <c r="AE36" s="58" t="s">
        <v>7</v>
      </c>
      <c r="AF36" s="58" t="s">
        <v>7</v>
      </c>
      <c r="AG36" s="58" t="s">
        <v>7</v>
      </c>
      <c r="AH36" s="69">
        <f>SUM(C36:AG36)</f>
        <v>1462.3999999999999</v>
      </c>
    </row>
    <row r="37" spans="1:34">
      <c r="A37" s="58">
        <v>2</v>
      </c>
      <c r="B37" s="70" t="s">
        <v>39</v>
      </c>
      <c r="C37" s="71">
        <v>22.4</v>
      </c>
      <c r="D37" s="71">
        <v>2.2000000000000002</v>
      </c>
      <c r="E37" s="71">
        <v>18</v>
      </c>
      <c r="F37" s="58" t="s">
        <v>7</v>
      </c>
      <c r="G37" s="58" t="s">
        <v>7</v>
      </c>
      <c r="H37" s="71">
        <v>16</v>
      </c>
      <c r="I37" s="71">
        <v>7.4</v>
      </c>
      <c r="J37" s="58" t="s">
        <v>7</v>
      </c>
      <c r="K37" s="71">
        <v>8.4</v>
      </c>
      <c r="L37" s="71">
        <v>35.200000000000003</v>
      </c>
      <c r="M37" s="71">
        <v>360.4</v>
      </c>
      <c r="N37" s="71">
        <v>108</v>
      </c>
      <c r="O37" s="71">
        <v>108</v>
      </c>
      <c r="P37" s="71">
        <v>97.2</v>
      </c>
      <c r="Q37" s="71">
        <v>21.8</v>
      </c>
      <c r="R37" s="58" t="s">
        <v>7</v>
      </c>
      <c r="S37" s="71">
        <v>2.4</v>
      </c>
      <c r="T37" s="71">
        <v>9.3000000000000007</v>
      </c>
      <c r="U37" s="58" t="s">
        <v>7</v>
      </c>
      <c r="V37" s="58" t="s">
        <v>7</v>
      </c>
      <c r="W37" s="71">
        <v>4.4000000000000004</v>
      </c>
      <c r="X37" s="71">
        <v>9.6</v>
      </c>
      <c r="Y37" s="71">
        <v>19.2</v>
      </c>
      <c r="Z37" s="71">
        <v>39.4</v>
      </c>
      <c r="AA37" s="58" t="s">
        <v>7</v>
      </c>
      <c r="AB37" s="71">
        <v>26.2</v>
      </c>
      <c r="AC37" s="71">
        <v>23.4</v>
      </c>
      <c r="AD37" s="69">
        <v>10</v>
      </c>
      <c r="AE37" s="58" t="s">
        <v>7</v>
      </c>
      <c r="AF37" s="58" t="s">
        <v>7</v>
      </c>
      <c r="AG37" s="58" t="s">
        <v>7</v>
      </c>
      <c r="AH37" s="69">
        <f>SUM(C37:AG37)</f>
        <v>948.9</v>
      </c>
    </row>
    <row r="38" spans="1:34">
      <c r="A38" s="58">
        <v>3</v>
      </c>
      <c r="B38" s="70" t="s">
        <v>40</v>
      </c>
      <c r="C38" s="58" t="s">
        <v>7</v>
      </c>
      <c r="D38" s="71">
        <v>2</v>
      </c>
      <c r="E38" s="58" t="s">
        <v>7</v>
      </c>
      <c r="F38" s="58" t="s">
        <v>7</v>
      </c>
      <c r="G38" s="58" t="s">
        <v>7</v>
      </c>
      <c r="H38" s="71">
        <v>5</v>
      </c>
      <c r="I38" s="71">
        <v>2</v>
      </c>
      <c r="J38" s="71">
        <v>52</v>
      </c>
      <c r="K38" s="71">
        <v>2</v>
      </c>
      <c r="L38" s="71">
        <v>15</v>
      </c>
      <c r="M38" s="71">
        <v>170</v>
      </c>
      <c r="N38" s="71">
        <v>105</v>
      </c>
      <c r="O38" s="58" t="s">
        <v>7</v>
      </c>
      <c r="P38" s="71">
        <v>150</v>
      </c>
      <c r="Q38" s="71">
        <v>12</v>
      </c>
      <c r="R38" s="71">
        <v>3</v>
      </c>
      <c r="S38" s="58" t="s">
        <v>7</v>
      </c>
      <c r="T38" s="58" t="s">
        <v>7</v>
      </c>
      <c r="U38" s="58" t="s">
        <v>7</v>
      </c>
      <c r="V38" s="58" t="s">
        <v>7</v>
      </c>
      <c r="W38" s="58" t="s">
        <v>7</v>
      </c>
      <c r="X38" s="71">
        <v>7</v>
      </c>
      <c r="Y38" s="71">
        <v>5</v>
      </c>
      <c r="Z38" s="71">
        <v>4</v>
      </c>
      <c r="AA38" s="58" t="s">
        <v>7</v>
      </c>
      <c r="AB38" s="71">
        <v>34</v>
      </c>
      <c r="AC38" s="71">
        <v>10</v>
      </c>
      <c r="AD38" s="71">
        <v>1</v>
      </c>
      <c r="AE38" s="58" t="s">
        <v>7</v>
      </c>
      <c r="AF38" s="58" t="s">
        <v>7</v>
      </c>
      <c r="AG38" s="58" t="s">
        <v>7</v>
      </c>
      <c r="AH38" s="69">
        <f>SUM(D38:AG38)</f>
        <v>579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996.76666666666654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99"/>
    </row>
    <row r="41" spans="1:34">
      <c r="A41" s="97">
        <v>1</v>
      </c>
      <c r="B41" s="68" t="s">
        <v>43</v>
      </c>
      <c r="C41" s="58" t="s">
        <v>7</v>
      </c>
      <c r="D41" s="71">
        <v>48.2</v>
      </c>
      <c r="E41" s="71">
        <v>52.1</v>
      </c>
      <c r="F41" s="71">
        <v>43</v>
      </c>
      <c r="G41" s="71">
        <v>86</v>
      </c>
      <c r="H41" s="71">
        <v>12</v>
      </c>
      <c r="I41" s="71"/>
      <c r="J41" s="71">
        <v>17</v>
      </c>
      <c r="K41" s="71">
        <v>15</v>
      </c>
      <c r="L41" s="71">
        <v>80.400000000000006</v>
      </c>
      <c r="M41" s="71">
        <v>76.099999999999994</v>
      </c>
      <c r="N41" s="71">
        <v>16</v>
      </c>
      <c r="O41" s="69">
        <v>57</v>
      </c>
      <c r="P41" s="71">
        <v>10.3</v>
      </c>
      <c r="Q41" s="71">
        <v>14.1</v>
      </c>
      <c r="R41" s="71">
        <v>16.2</v>
      </c>
      <c r="S41" s="71">
        <v>11.1</v>
      </c>
      <c r="T41" s="58" t="s">
        <v>7</v>
      </c>
      <c r="U41" s="58" t="s">
        <v>7</v>
      </c>
      <c r="V41" s="71">
        <v>40.1</v>
      </c>
      <c r="W41" s="71">
        <v>1</v>
      </c>
      <c r="X41" s="71">
        <v>3</v>
      </c>
      <c r="Y41" s="71">
        <v>6.2</v>
      </c>
      <c r="Z41" s="71">
        <v>10.3</v>
      </c>
      <c r="AA41" s="71">
        <v>3.1</v>
      </c>
      <c r="AB41" s="71">
        <v>8</v>
      </c>
      <c r="AC41" s="71">
        <v>2.2999999999999998</v>
      </c>
      <c r="AD41" s="58" t="s">
        <v>7</v>
      </c>
      <c r="AE41" s="71">
        <v>5.2</v>
      </c>
      <c r="AF41" s="75">
        <v>7.1</v>
      </c>
      <c r="AG41" s="75" t="s">
        <v>7</v>
      </c>
      <c r="AH41" s="71">
        <f>SUM(D41:AG41)</f>
        <v>640.80000000000018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99"/>
    </row>
    <row r="44" spans="1:34">
      <c r="A44" s="97">
        <v>1</v>
      </c>
      <c r="B44" s="68" t="s">
        <v>45</v>
      </c>
      <c r="C44" s="69">
        <v>6</v>
      </c>
      <c r="D44" s="69">
        <v>4</v>
      </c>
      <c r="E44" s="69">
        <v>79.2</v>
      </c>
      <c r="F44" s="69">
        <v>46.6</v>
      </c>
      <c r="G44" s="69">
        <v>80</v>
      </c>
      <c r="H44" s="69">
        <v>10</v>
      </c>
      <c r="I44" s="69">
        <v>17.2</v>
      </c>
      <c r="J44" s="69">
        <v>6.4</v>
      </c>
      <c r="K44" s="69">
        <v>10</v>
      </c>
      <c r="L44" s="69">
        <v>22</v>
      </c>
      <c r="M44" s="69">
        <v>180.2</v>
      </c>
      <c r="N44" s="69">
        <v>60</v>
      </c>
      <c r="O44" s="71">
        <v>131.4</v>
      </c>
      <c r="P44" s="69">
        <v>80.400000000000006</v>
      </c>
      <c r="Q44" s="69">
        <v>12</v>
      </c>
      <c r="R44" s="69">
        <v>6</v>
      </c>
      <c r="S44" s="69">
        <v>25.2</v>
      </c>
      <c r="T44" s="58" t="s">
        <v>7</v>
      </c>
      <c r="U44" s="58" t="s">
        <v>7</v>
      </c>
      <c r="V44" s="58" t="s">
        <v>7</v>
      </c>
      <c r="W44" s="69">
        <v>2</v>
      </c>
      <c r="X44" s="69">
        <v>27</v>
      </c>
      <c r="Y44" s="69">
        <v>21</v>
      </c>
      <c r="Z44" s="69">
        <v>15.4</v>
      </c>
      <c r="AA44" s="69">
        <v>32</v>
      </c>
      <c r="AB44" s="69">
        <v>8</v>
      </c>
      <c r="AC44" s="69">
        <v>23.2</v>
      </c>
      <c r="AD44" s="69">
        <v>5.4</v>
      </c>
      <c r="AE44" s="69">
        <v>6</v>
      </c>
      <c r="AF44" s="69">
        <v>9</v>
      </c>
      <c r="AG44" s="58" t="s">
        <v>7</v>
      </c>
      <c r="AH44" s="69">
        <f>SUM(C44:AG44)</f>
        <v>925.59999999999991</v>
      </c>
    </row>
    <row r="45" spans="1:34">
      <c r="A45" s="79">
        <v>2</v>
      </c>
      <c r="B45" s="74" t="s">
        <v>53</v>
      </c>
      <c r="C45" s="58" t="s">
        <v>7</v>
      </c>
      <c r="D45" s="71">
        <v>9</v>
      </c>
      <c r="E45" s="71">
        <v>25.3</v>
      </c>
      <c r="F45" s="71">
        <v>25.7</v>
      </c>
      <c r="G45" s="71">
        <v>13</v>
      </c>
      <c r="H45" s="71">
        <v>8.6999999999999993</v>
      </c>
      <c r="I45" s="71">
        <v>1.5</v>
      </c>
      <c r="J45" s="71">
        <v>8.6</v>
      </c>
      <c r="K45" s="71">
        <v>1</v>
      </c>
      <c r="L45" s="71">
        <v>13</v>
      </c>
      <c r="M45" s="71">
        <v>27</v>
      </c>
      <c r="N45" s="69">
        <v>13.6</v>
      </c>
      <c r="O45" s="71">
        <v>15.3</v>
      </c>
      <c r="P45" s="71">
        <v>8</v>
      </c>
      <c r="Q45" s="69">
        <v>8.5</v>
      </c>
      <c r="R45" s="71">
        <v>2.2999999999999998</v>
      </c>
      <c r="S45" s="71">
        <v>13</v>
      </c>
      <c r="T45" s="58" t="s">
        <v>7</v>
      </c>
      <c r="U45" s="58" t="s">
        <v>7</v>
      </c>
      <c r="V45" s="58" t="s">
        <v>7</v>
      </c>
      <c r="W45" s="71">
        <v>7</v>
      </c>
      <c r="X45" s="69">
        <v>9.1999999999999993</v>
      </c>
      <c r="Y45" s="69">
        <v>6</v>
      </c>
      <c r="Z45" s="71">
        <v>9.9</v>
      </c>
      <c r="AA45" s="71">
        <v>1.3</v>
      </c>
      <c r="AB45" s="69">
        <v>1.4</v>
      </c>
      <c r="AC45" s="71">
        <v>16.7</v>
      </c>
      <c r="AD45" s="69">
        <v>20.2</v>
      </c>
      <c r="AE45" s="71">
        <v>3</v>
      </c>
      <c r="AF45" s="69">
        <v>3.3</v>
      </c>
      <c r="AG45" s="58" t="s">
        <v>7</v>
      </c>
      <c r="AH45" s="97">
        <f>SUM(C45:AG45)</f>
        <v>271.50000000000006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598.54999999999995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15715.1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604.42692307692312</v>
      </c>
    </row>
  </sheetData>
  <mergeCells count="13">
    <mergeCell ref="B3:B4"/>
    <mergeCell ref="C3:Q3"/>
    <mergeCell ref="R3:AG3"/>
    <mergeCell ref="AH3:AH4"/>
    <mergeCell ref="A46:AG46"/>
    <mergeCell ref="A47:AG47"/>
    <mergeCell ref="A48:AG48"/>
    <mergeCell ref="A12:AG12"/>
    <mergeCell ref="A18:AG18"/>
    <mergeCell ref="A24:AG24"/>
    <mergeCell ref="A34:AG34"/>
    <mergeCell ref="A39:AG39"/>
    <mergeCell ref="A42:AH42"/>
  </mergeCells>
  <pageMargins left="0.41" right="0.5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H48"/>
  <sheetViews>
    <sheetView topLeftCell="A35" workbookViewId="0">
      <selection activeCell="P44" sqref="P44"/>
    </sheetView>
  </sheetViews>
  <sheetFormatPr defaultRowHeight="15"/>
  <cols>
    <col min="1" max="1" width="4.140625" customWidth="1"/>
    <col min="2" max="2" width="10" customWidth="1"/>
    <col min="3" max="17" width="5.140625" customWidth="1"/>
    <col min="18" max="34" width="5.2851562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84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84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113">
        <v>1</v>
      </c>
      <c r="D4" s="113">
        <v>2</v>
      </c>
      <c r="E4" s="113">
        <v>3</v>
      </c>
      <c r="F4" s="113">
        <v>4</v>
      </c>
      <c r="G4" s="113">
        <v>5</v>
      </c>
      <c r="H4" s="113">
        <v>6</v>
      </c>
      <c r="I4" s="113">
        <v>7</v>
      </c>
      <c r="J4" s="113">
        <v>8</v>
      </c>
      <c r="K4" s="113">
        <v>9</v>
      </c>
      <c r="L4" s="113">
        <v>10</v>
      </c>
      <c r="M4" s="113">
        <v>11</v>
      </c>
      <c r="N4" s="113">
        <v>12</v>
      </c>
      <c r="O4" s="113">
        <v>13</v>
      </c>
      <c r="P4" s="113">
        <v>14</v>
      </c>
      <c r="Q4" s="113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116"/>
    </row>
    <row r="6" spans="1:34">
      <c r="A6" s="117">
        <v>1</v>
      </c>
      <c r="B6" s="118" t="s">
        <v>6</v>
      </c>
      <c r="C6" s="69">
        <v>2.2000000000000002</v>
      </c>
      <c r="D6" s="69">
        <v>29.8</v>
      </c>
      <c r="E6" s="69">
        <v>11</v>
      </c>
      <c r="F6" s="69">
        <v>0.6</v>
      </c>
      <c r="G6" s="69">
        <v>0.7</v>
      </c>
      <c r="H6" s="69">
        <v>3.5</v>
      </c>
      <c r="I6" s="69">
        <v>20</v>
      </c>
      <c r="J6" s="69" t="s">
        <v>8</v>
      </c>
      <c r="K6" s="69">
        <v>2</v>
      </c>
      <c r="L6" s="69" t="s">
        <v>8</v>
      </c>
      <c r="M6" s="69">
        <v>0.2</v>
      </c>
      <c r="N6" s="69">
        <v>22</v>
      </c>
      <c r="O6" s="69">
        <v>40</v>
      </c>
      <c r="P6" s="69">
        <v>35.6</v>
      </c>
      <c r="Q6" s="69">
        <v>20</v>
      </c>
      <c r="R6" s="69">
        <v>18.8</v>
      </c>
      <c r="S6" s="69">
        <v>0.6</v>
      </c>
      <c r="T6" s="69" t="s">
        <v>8</v>
      </c>
      <c r="U6" s="69" t="s">
        <v>8</v>
      </c>
      <c r="V6" s="69" t="s">
        <v>8</v>
      </c>
      <c r="W6" s="69">
        <v>0.3</v>
      </c>
      <c r="X6" s="69">
        <v>0.2</v>
      </c>
      <c r="Y6" s="69">
        <v>0.6</v>
      </c>
      <c r="Z6" s="69">
        <v>5</v>
      </c>
      <c r="AA6" s="69">
        <v>11.8</v>
      </c>
      <c r="AB6" s="69">
        <v>5</v>
      </c>
      <c r="AC6" s="69" t="s">
        <v>8</v>
      </c>
      <c r="AD6" s="69" t="s">
        <v>8</v>
      </c>
      <c r="AE6" s="69">
        <v>5.8</v>
      </c>
      <c r="AF6" s="69">
        <v>9.6</v>
      </c>
      <c r="AG6" s="69">
        <v>4.2</v>
      </c>
      <c r="AH6" s="69">
        <f>SUM(C6:AG6)</f>
        <v>249.5</v>
      </c>
    </row>
    <row r="7" spans="1:34">
      <c r="A7" s="119">
        <v>2</v>
      </c>
      <c r="B7" s="120" t="s">
        <v>9</v>
      </c>
      <c r="C7" s="114">
        <v>7.6</v>
      </c>
      <c r="D7" s="69">
        <v>70</v>
      </c>
      <c r="E7" s="69">
        <v>71.400000000000006</v>
      </c>
      <c r="F7" s="69">
        <v>25</v>
      </c>
      <c r="G7" s="69">
        <v>14.6</v>
      </c>
      <c r="H7" s="69">
        <v>18.8</v>
      </c>
      <c r="I7" s="69">
        <v>80.2</v>
      </c>
      <c r="J7" s="114">
        <v>6.8</v>
      </c>
      <c r="K7" s="69">
        <v>1.2</v>
      </c>
      <c r="L7" s="69">
        <v>5.8</v>
      </c>
      <c r="M7" s="69">
        <v>17.2</v>
      </c>
      <c r="N7" s="69">
        <v>15.4</v>
      </c>
      <c r="O7" s="71">
        <v>2.2000000000000002</v>
      </c>
      <c r="P7" s="69">
        <v>3.6</v>
      </c>
      <c r="Q7" s="69">
        <v>29.6</v>
      </c>
      <c r="R7" s="69">
        <v>15</v>
      </c>
      <c r="S7" s="69">
        <v>3</v>
      </c>
      <c r="T7" s="69">
        <v>17</v>
      </c>
      <c r="U7" s="69" t="s">
        <v>8</v>
      </c>
      <c r="V7" s="69">
        <v>3</v>
      </c>
      <c r="W7" s="69">
        <v>18</v>
      </c>
      <c r="X7" s="69">
        <v>12.4</v>
      </c>
      <c r="Y7" s="69">
        <v>33</v>
      </c>
      <c r="Z7" s="69">
        <v>52</v>
      </c>
      <c r="AA7" s="69">
        <v>12.2</v>
      </c>
      <c r="AB7" s="69">
        <v>36.6</v>
      </c>
      <c r="AC7" s="69">
        <v>6.2</v>
      </c>
      <c r="AD7" s="69">
        <v>9.8000000000000007</v>
      </c>
      <c r="AE7" s="69">
        <v>8</v>
      </c>
      <c r="AF7" s="69">
        <v>36</v>
      </c>
      <c r="AG7" s="114">
        <v>12.8</v>
      </c>
      <c r="AH7" s="69">
        <f>SUM(C7:AG7)</f>
        <v>644.4</v>
      </c>
    </row>
    <row r="8" spans="1:34">
      <c r="A8" s="119">
        <v>3</v>
      </c>
      <c r="B8" s="120" t="s">
        <v>11</v>
      </c>
      <c r="C8" s="58">
        <v>10.199999999999999</v>
      </c>
      <c r="D8" s="58">
        <v>21.8</v>
      </c>
      <c r="E8" s="114">
        <v>30.4</v>
      </c>
      <c r="F8" s="58">
        <v>25.6</v>
      </c>
      <c r="G8" s="58">
        <v>23.8</v>
      </c>
      <c r="H8" s="69" t="s">
        <v>8</v>
      </c>
      <c r="I8" s="114">
        <v>20.8</v>
      </c>
      <c r="J8" s="69" t="s">
        <v>8</v>
      </c>
      <c r="K8" s="114">
        <v>4.5999999999999996</v>
      </c>
      <c r="L8" s="69" t="s">
        <v>8</v>
      </c>
      <c r="M8" s="58">
        <v>35.4</v>
      </c>
      <c r="N8" s="58">
        <v>1.2</v>
      </c>
      <c r="O8" s="114">
        <v>13.2</v>
      </c>
      <c r="P8" s="58">
        <v>50</v>
      </c>
      <c r="Q8" s="114">
        <v>35.4</v>
      </c>
      <c r="R8" s="114">
        <v>55.8</v>
      </c>
      <c r="S8" s="69" t="s">
        <v>8</v>
      </c>
      <c r="T8" s="69" t="s">
        <v>8</v>
      </c>
      <c r="U8" s="69" t="s">
        <v>8</v>
      </c>
      <c r="V8" s="69" t="s">
        <v>8</v>
      </c>
      <c r="W8" s="69">
        <v>10.199999999999999</v>
      </c>
      <c r="X8" s="114">
        <v>20.6</v>
      </c>
      <c r="Y8" s="114">
        <v>30.4</v>
      </c>
      <c r="Z8" s="69">
        <v>45</v>
      </c>
      <c r="AA8" s="69" t="s">
        <v>8</v>
      </c>
      <c r="AB8" s="114">
        <v>5.4</v>
      </c>
      <c r="AC8" s="114">
        <v>9.1999999999999993</v>
      </c>
      <c r="AD8" s="69" t="s">
        <v>8</v>
      </c>
      <c r="AE8" s="69" t="s">
        <v>8</v>
      </c>
      <c r="AF8" s="114">
        <v>8.6</v>
      </c>
      <c r="AG8" s="114">
        <v>10.8</v>
      </c>
      <c r="AH8" s="69">
        <f>SUM(C8:AG8)</f>
        <v>468.4</v>
      </c>
    </row>
    <row r="9" spans="1:34">
      <c r="A9" s="119">
        <v>4</v>
      </c>
      <c r="B9" s="120" t="s">
        <v>12</v>
      </c>
      <c r="C9" s="71">
        <v>1.2</v>
      </c>
      <c r="D9" s="71">
        <v>11.8</v>
      </c>
      <c r="E9" s="114">
        <v>3.4</v>
      </c>
      <c r="F9" s="71">
        <v>4.3</v>
      </c>
      <c r="G9" s="71">
        <v>10</v>
      </c>
      <c r="H9" s="71">
        <v>21</v>
      </c>
      <c r="I9" s="71">
        <v>8.9</v>
      </c>
      <c r="J9" s="69" t="s">
        <v>8</v>
      </c>
      <c r="K9" s="114">
        <v>2.2999999999999998</v>
      </c>
      <c r="L9" s="71">
        <v>12.4</v>
      </c>
      <c r="M9" s="71">
        <v>3.2</v>
      </c>
      <c r="N9" s="71">
        <v>5.2</v>
      </c>
      <c r="O9" s="71">
        <v>1</v>
      </c>
      <c r="P9" s="71">
        <v>4.2</v>
      </c>
      <c r="Q9" s="71">
        <v>8.6</v>
      </c>
      <c r="R9" s="114">
        <v>11</v>
      </c>
      <c r="S9" s="114">
        <v>24.3</v>
      </c>
      <c r="T9" s="114">
        <v>3.8</v>
      </c>
      <c r="U9" s="69" t="s">
        <v>8</v>
      </c>
      <c r="V9" s="69" t="s">
        <v>8</v>
      </c>
      <c r="W9" s="71">
        <v>17.8</v>
      </c>
      <c r="X9" s="71">
        <v>9.1999999999999993</v>
      </c>
      <c r="Y9" s="114">
        <v>1</v>
      </c>
      <c r="Z9" s="71">
        <v>1.8</v>
      </c>
      <c r="AA9" s="71">
        <v>3.4</v>
      </c>
      <c r="AB9" s="71">
        <v>13</v>
      </c>
      <c r="AC9" s="71">
        <v>0.4</v>
      </c>
      <c r="AD9" s="69">
        <v>0.5</v>
      </c>
      <c r="AE9" s="71">
        <v>15</v>
      </c>
      <c r="AF9" s="71">
        <v>30</v>
      </c>
      <c r="AG9" s="114">
        <v>3.3</v>
      </c>
      <c r="AH9" s="69">
        <f>SUM(C9:AG9)</f>
        <v>232.00000000000006</v>
      </c>
    </row>
    <row r="10" spans="1:34">
      <c r="A10" s="119">
        <v>5</v>
      </c>
      <c r="B10" s="120" t="s">
        <v>13</v>
      </c>
      <c r="C10" s="69" t="s">
        <v>8</v>
      </c>
      <c r="D10" s="69">
        <v>10</v>
      </c>
      <c r="E10" s="69">
        <v>1</v>
      </c>
      <c r="F10" s="114">
        <v>3</v>
      </c>
      <c r="G10" s="69">
        <v>5</v>
      </c>
      <c r="H10" s="69" t="s">
        <v>8</v>
      </c>
      <c r="I10" s="114">
        <v>4</v>
      </c>
      <c r="J10" s="69" t="s">
        <v>8</v>
      </c>
      <c r="K10" s="69" t="s">
        <v>8</v>
      </c>
      <c r="L10" s="114">
        <v>8.3000000000000007</v>
      </c>
      <c r="M10" s="69" t="s">
        <v>8</v>
      </c>
      <c r="N10" s="69">
        <v>4.2</v>
      </c>
      <c r="O10" s="69" t="s">
        <v>8</v>
      </c>
      <c r="P10" s="114">
        <v>5</v>
      </c>
      <c r="Q10" s="69">
        <v>4</v>
      </c>
      <c r="R10" s="114">
        <v>4</v>
      </c>
      <c r="S10" s="69" t="s">
        <v>8</v>
      </c>
      <c r="T10" s="114">
        <v>3</v>
      </c>
      <c r="U10" s="69" t="s">
        <v>8</v>
      </c>
      <c r="V10" s="69" t="s">
        <v>8</v>
      </c>
      <c r="W10" s="114">
        <v>6</v>
      </c>
      <c r="X10" s="69">
        <v>4</v>
      </c>
      <c r="Y10" s="69" t="s">
        <v>8</v>
      </c>
      <c r="Z10" s="69" t="s">
        <v>8</v>
      </c>
      <c r="AA10" s="69">
        <v>3</v>
      </c>
      <c r="AB10" s="69">
        <v>5</v>
      </c>
      <c r="AC10" s="69">
        <v>1</v>
      </c>
      <c r="AD10" s="69">
        <v>1</v>
      </c>
      <c r="AE10" s="114">
        <v>0.8</v>
      </c>
      <c r="AF10" s="114">
        <v>7</v>
      </c>
      <c r="AG10" s="114">
        <v>1</v>
      </c>
      <c r="AH10" s="69">
        <f>SUM(D10:AG10)</f>
        <v>80.3</v>
      </c>
    </row>
    <row r="11" spans="1:34">
      <c r="A11" s="119">
        <v>6</v>
      </c>
      <c r="B11" s="120" t="s">
        <v>14</v>
      </c>
      <c r="C11" s="69">
        <v>1.2</v>
      </c>
      <c r="D11" s="69">
        <v>57</v>
      </c>
      <c r="E11" s="69">
        <v>21</v>
      </c>
      <c r="F11" s="69">
        <v>1.2</v>
      </c>
      <c r="G11" s="69" t="s">
        <v>8</v>
      </c>
      <c r="H11" s="69" t="s">
        <v>8</v>
      </c>
      <c r="I11" s="69">
        <v>12</v>
      </c>
      <c r="J11" s="69" t="s">
        <v>8</v>
      </c>
      <c r="K11" s="69" t="s">
        <v>8</v>
      </c>
      <c r="L11" s="69">
        <v>2</v>
      </c>
      <c r="M11" s="69">
        <v>5</v>
      </c>
      <c r="N11" s="69" t="s">
        <v>8</v>
      </c>
      <c r="O11" s="69">
        <v>39</v>
      </c>
      <c r="P11" s="69">
        <v>7</v>
      </c>
      <c r="Q11" s="69">
        <v>31</v>
      </c>
      <c r="R11" s="69" t="s">
        <v>8</v>
      </c>
      <c r="S11" s="69">
        <v>12</v>
      </c>
      <c r="T11" s="69" t="s">
        <v>8</v>
      </c>
      <c r="U11" s="69" t="s">
        <v>8</v>
      </c>
      <c r="V11" s="69">
        <v>11</v>
      </c>
      <c r="W11" s="69">
        <v>2</v>
      </c>
      <c r="X11" s="69" t="s">
        <v>8</v>
      </c>
      <c r="Y11" s="69">
        <v>2</v>
      </c>
      <c r="Z11" s="69">
        <v>2.1</v>
      </c>
      <c r="AA11" s="69" t="s">
        <v>8</v>
      </c>
      <c r="AB11" s="69">
        <v>1.2</v>
      </c>
      <c r="AC11" s="69" t="s">
        <v>8</v>
      </c>
      <c r="AD11" s="69" t="s">
        <v>8</v>
      </c>
      <c r="AE11" s="69">
        <v>7</v>
      </c>
      <c r="AF11" s="69">
        <v>2</v>
      </c>
      <c r="AG11" s="69">
        <v>1</v>
      </c>
      <c r="AH11" s="69">
        <f>SUM(C11:AG11)</f>
        <v>216.7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315.21666666666664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115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116"/>
    </row>
    <row r="14" spans="1:34">
      <c r="A14" s="117">
        <v>1</v>
      </c>
      <c r="B14" s="118" t="s">
        <v>17</v>
      </c>
      <c r="C14" s="71">
        <v>6</v>
      </c>
      <c r="D14" s="71">
        <v>24.2</v>
      </c>
      <c r="E14" s="71">
        <v>41</v>
      </c>
      <c r="F14" s="71">
        <v>22</v>
      </c>
      <c r="G14" s="69" t="s">
        <v>8</v>
      </c>
      <c r="H14" s="58">
        <v>2.2000000000000002</v>
      </c>
      <c r="I14" s="58">
        <v>94.2</v>
      </c>
      <c r="J14" s="69" t="s">
        <v>8</v>
      </c>
      <c r="K14" s="71">
        <v>8.1999999999999993</v>
      </c>
      <c r="L14" s="69">
        <v>25.2</v>
      </c>
      <c r="M14" s="69">
        <v>65</v>
      </c>
      <c r="N14" s="69">
        <v>10.1</v>
      </c>
      <c r="O14" s="69" t="s">
        <v>8</v>
      </c>
      <c r="P14" s="69" t="s">
        <v>8</v>
      </c>
      <c r="Q14" s="69" t="s">
        <v>8</v>
      </c>
      <c r="R14" s="69" t="s">
        <v>8</v>
      </c>
      <c r="S14" s="71">
        <v>42.1</v>
      </c>
      <c r="T14" s="69" t="s">
        <v>8</v>
      </c>
      <c r="U14" s="69" t="s">
        <v>8</v>
      </c>
      <c r="V14" s="58">
        <v>1.2</v>
      </c>
      <c r="W14" s="71">
        <v>35</v>
      </c>
      <c r="X14" s="71">
        <v>24.2</v>
      </c>
      <c r="Y14" s="71">
        <v>30</v>
      </c>
      <c r="Z14" s="71">
        <v>5.2</v>
      </c>
      <c r="AA14" s="71">
        <v>9.1999999999999993</v>
      </c>
      <c r="AB14" s="71">
        <v>6</v>
      </c>
      <c r="AC14" s="71">
        <v>12.2</v>
      </c>
      <c r="AD14" s="71">
        <v>4</v>
      </c>
      <c r="AE14" s="71">
        <v>115.2</v>
      </c>
      <c r="AF14" s="69">
        <v>4</v>
      </c>
      <c r="AG14" s="58">
        <v>46.1</v>
      </c>
      <c r="AH14" s="69">
        <f>SUM(C14:AG14)</f>
        <v>632.5</v>
      </c>
    </row>
    <row r="15" spans="1:34">
      <c r="A15" s="117">
        <v>2</v>
      </c>
      <c r="B15" s="118" t="s">
        <v>18</v>
      </c>
      <c r="C15" s="58">
        <v>2.4</v>
      </c>
      <c r="D15" s="58">
        <v>13</v>
      </c>
      <c r="E15" s="71">
        <v>13.3</v>
      </c>
      <c r="F15" s="71">
        <v>6</v>
      </c>
      <c r="G15" s="71">
        <v>6</v>
      </c>
      <c r="H15" s="71">
        <v>0.4</v>
      </c>
      <c r="I15" s="71">
        <v>4.0999999999999996</v>
      </c>
      <c r="J15" s="71">
        <v>22</v>
      </c>
      <c r="K15" s="69" t="s">
        <v>8</v>
      </c>
      <c r="L15" s="71">
        <v>8.1</v>
      </c>
      <c r="M15" s="58">
        <v>2.4</v>
      </c>
      <c r="N15" s="71">
        <v>9</v>
      </c>
      <c r="O15" s="71">
        <v>9.4</v>
      </c>
      <c r="P15" s="69" t="s">
        <v>8</v>
      </c>
      <c r="Q15" s="69" t="s">
        <v>8</v>
      </c>
      <c r="R15" s="71">
        <v>9</v>
      </c>
      <c r="S15" s="58">
        <v>2.4</v>
      </c>
      <c r="T15" s="58">
        <v>2.4</v>
      </c>
      <c r="U15" s="58">
        <v>13.2</v>
      </c>
      <c r="V15" s="69" t="s">
        <v>8</v>
      </c>
      <c r="W15" s="71">
        <v>8.4</v>
      </c>
      <c r="X15" s="71">
        <v>4.3</v>
      </c>
      <c r="Y15" s="71">
        <v>1.2</v>
      </c>
      <c r="Z15" s="71">
        <v>8</v>
      </c>
      <c r="AA15" s="71">
        <v>19.2</v>
      </c>
      <c r="AB15" s="71">
        <v>12</v>
      </c>
      <c r="AC15" s="58">
        <v>2</v>
      </c>
      <c r="AD15" s="71">
        <v>8.1999999999999993</v>
      </c>
      <c r="AE15" s="71">
        <v>13</v>
      </c>
      <c r="AF15" s="71">
        <v>17.2</v>
      </c>
      <c r="AG15" s="58">
        <v>13.3</v>
      </c>
      <c r="AH15" s="69">
        <f>SUM(C15:AG15)</f>
        <v>229.9</v>
      </c>
    </row>
    <row r="16" spans="1:34">
      <c r="A16" s="119">
        <v>3</v>
      </c>
      <c r="B16" s="120" t="s">
        <v>19</v>
      </c>
      <c r="C16" s="58" t="s">
        <v>7</v>
      </c>
      <c r="D16" s="58">
        <v>12.2</v>
      </c>
      <c r="E16" s="71">
        <v>2.2000000000000002</v>
      </c>
      <c r="F16" s="69" t="s">
        <v>8</v>
      </c>
      <c r="G16" s="69" t="s">
        <v>8</v>
      </c>
      <c r="H16" s="71">
        <v>10</v>
      </c>
      <c r="I16" s="58">
        <v>67</v>
      </c>
      <c r="J16" s="69" t="s">
        <v>8</v>
      </c>
      <c r="K16" s="58">
        <v>29</v>
      </c>
      <c r="L16" s="71">
        <v>29</v>
      </c>
      <c r="M16" s="58">
        <v>32</v>
      </c>
      <c r="N16" s="69" t="s">
        <v>8</v>
      </c>
      <c r="O16" s="69" t="s">
        <v>8</v>
      </c>
      <c r="P16" s="69" t="s">
        <v>8</v>
      </c>
      <c r="Q16" s="69" t="s">
        <v>8</v>
      </c>
      <c r="R16" s="58">
        <v>24.2</v>
      </c>
      <c r="S16" s="69" t="s">
        <v>8</v>
      </c>
      <c r="T16" s="58">
        <v>7.2</v>
      </c>
      <c r="U16" s="69" t="s">
        <v>8</v>
      </c>
      <c r="V16" s="69" t="s">
        <v>8</v>
      </c>
      <c r="W16" s="71">
        <v>14.2</v>
      </c>
      <c r="X16" s="71">
        <v>2.2000000000000002</v>
      </c>
      <c r="Y16" s="71">
        <v>18.2</v>
      </c>
      <c r="Z16" s="71">
        <v>6</v>
      </c>
      <c r="AA16" s="58">
        <v>50.2</v>
      </c>
      <c r="AB16" s="69" t="s">
        <v>8</v>
      </c>
      <c r="AC16" s="69" t="s">
        <v>8</v>
      </c>
      <c r="AD16" s="69" t="s">
        <v>8</v>
      </c>
      <c r="AE16" s="71">
        <v>10.1</v>
      </c>
      <c r="AF16" s="58">
        <v>4.3</v>
      </c>
      <c r="AG16" s="58">
        <v>21.4</v>
      </c>
      <c r="AH16" s="69">
        <f>SUM(C16:AG16)</f>
        <v>339.4</v>
      </c>
    </row>
    <row r="17" spans="1:34">
      <c r="A17" s="119">
        <v>4</v>
      </c>
      <c r="B17" s="120" t="s">
        <v>20</v>
      </c>
      <c r="C17" s="58">
        <v>1</v>
      </c>
      <c r="D17" s="71">
        <v>13</v>
      </c>
      <c r="E17" s="71">
        <v>9</v>
      </c>
      <c r="F17" s="71">
        <v>14.1</v>
      </c>
      <c r="G17" s="69" t="s">
        <v>8</v>
      </c>
      <c r="H17" s="58">
        <v>6.2</v>
      </c>
      <c r="I17" s="71">
        <v>49.2</v>
      </c>
      <c r="J17" s="71">
        <v>1.8</v>
      </c>
      <c r="K17" s="71">
        <v>2.6</v>
      </c>
      <c r="L17" s="71">
        <v>4.2</v>
      </c>
      <c r="M17" s="58">
        <v>5.6</v>
      </c>
      <c r="N17" s="71">
        <v>10.8</v>
      </c>
      <c r="O17" s="69" t="s">
        <v>8</v>
      </c>
      <c r="P17" s="69" t="s">
        <v>8</v>
      </c>
      <c r="Q17" s="71">
        <v>2.5</v>
      </c>
      <c r="R17" s="58">
        <v>14.8</v>
      </c>
      <c r="S17" s="58">
        <v>1.2</v>
      </c>
      <c r="T17" s="69" t="s">
        <v>8</v>
      </c>
      <c r="U17" s="69" t="s">
        <v>8</v>
      </c>
      <c r="V17" s="69" t="s">
        <v>8</v>
      </c>
      <c r="W17" s="71">
        <v>2</v>
      </c>
      <c r="X17" s="71">
        <v>2.4</v>
      </c>
      <c r="Y17" s="71">
        <v>6.4</v>
      </c>
      <c r="Z17" s="71">
        <v>23.2</v>
      </c>
      <c r="AA17" s="71">
        <v>8.8000000000000007</v>
      </c>
      <c r="AB17" s="71">
        <v>3.8</v>
      </c>
      <c r="AC17" s="71">
        <v>1</v>
      </c>
      <c r="AD17" s="69" t="s">
        <v>8</v>
      </c>
      <c r="AE17" s="71">
        <v>15.2</v>
      </c>
      <c r="AF17" s="71">
        <v>8.8000000000000007</v>
      </c>
      <c r="AG17" s="58">
        <v>16.2</v>
      </c>
      <c r="AH17" s="69">
        <f>SUM(C17:AG17)</f>
        <v>223.79999999999998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356.4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116"/>
    </row>
    <row r="20" spans="1:34">
      <c r="A20" s="117">
        <v>1</v>
      </c>
      <c r="B20" s="118" t="s">
        <v>23</v>
      </c>
      <c r="C20" s="69">
        <v>2.2999999999999998</v>
      </c>
      <c r="D20" s="69">
        <v>4.8</v>
      </c>
      <c r="E20" s="69">
        <v>25.4</v>
      </c>
      <c r="F20" s="58" t="s">
        <v>7</v>
      </c>
      <c r="G20" s="69">
        <v>3.4</v>
      </c>
      <c r="H20" s="58">
        <v>17.3</v>
      </c>
      <c r="I20" s="58">
        <v>12.2</v>
      </c>
      <c r="J20" s="58" t="s">
        <v>7</v>
      </c>
      <c r="K20" s="69">
        <v>10.1</v>
      </c>
      <c r="L20" s="69">
        <v>19.8</v>
      </c>
      <c r="M20" s="69">
        <v>4</v>
      </c>
      <c r="N20" s="69">
        <v>38</v>
      </c>
      <c r="O20" s="69">
        <v>1.4</v>
      </c>
      <c r="P20" s="69">
        <v>42</v>
      </c>
      <c r="Q20" s="69">
        <v>21</v>
      </c>
      <c r="R20" s="58">
        <v>4.8</v>
      </c>
      <c r="S20" s="69">
        <v>30.6</v>
      </c>
      <c r="T20" s="58">
        <v>5.6</v>
      </c>
      <c r="U20" s="58">
        <v>0.8</v>
      </c>
      <c r="V20" s="58" t="s">
        <v>7</v>
      </c>
      <c r="W20" s="69">
        <v>43.8</v>
      </c>
      <c r="X20" s="69">
        <v>5.6</v>
      </c>
      <c r="Y20" s="69">
        <v>14.8</v>
      </c>
      <c r="Z20" s="69">
        <v>4.5999999999999996</v>
      </c>
      <c r="AA20" s="69">
        <v>7.6</v>
      </c>
      <c r="AB20" s="69">
        <v>8.4</v>
      </c>
      <c r="AC20" s="69">
        <v>15</v>
      </c>
      <c r="AD20" s="69">
        <v>4</v>
      </c>
      <c r="AE20" s="58">
        <v>29.2</v>
      </c>
      <c r="AF20" s="69">
        <v>11.8</v>
      </c>
      <c r="AG20" s="58">
        <v>26.4</v>
      </c>
      <c r="AH20" s="69">
        <f>SUM(C20:AG20)</f>
        <v>414.70000000000005</v>
      </c>
    </row>
    <row r="21" spans="1:34">
      <c r="A21" s="119">
        <v>2</v>
      </c>
      <c r="B21" s="120" t="s">
        <v>24</v>
      </c>
      <c r="C21" s="58" t="s">
        <v>7</v>
      </c>
      <c r="D21" s="58" t="s">
        <v>7</v>
      </c>
      <c r="E21" s="58">
        <v>4.2</v>
      </c>
      <c r="F21" s="58" t="s">
        <v>7</v>
      </c>
      <c r="G21" s="69">
        <v>20</v>
      </c>
      <c r="H21" s="69">
        <v>11</v>
      </c>
      <c r="I21" s="58">
        <v>1</v>
      </c>
      <c r="J21" s="69">
        <v>1</v>
      </c>
      <c r="K21" s="58">
        <v>14.4</v>
      </c>
      <c r="L21" s="58">
        <v>14</v>
      </c>
      <c r="M21" s="69">
        <v>1</v>
      </c>
      <c r="N21" s="69">
        <v>14</v>
      </c>
      <c r="O21" s="69">
        <v>20</v>
      </c>
      <c r="P21" s="69">
        <v>2.4</v>
      </c>
      <c r="Q21" s="69">
        <v>17.2</v>
      </c>
      <c r="R21" s="58">
        <v>1.2</v>
      </c>
      <c r="S21" s="69">
        <v>10.8</v>
      </c>
      <c r="T21" s="69">
        <v>0.2</v>
      </c>
      <c r="U21" s="58" t="s">
        <v>7</v>
      </c>
      <c r="V21" s="58" t="s">
        <v>7</v>
      </c>
      <c r="W21" s="58">
        <v>17.8</v>
      </c>
      <c r="X21" s="69">
        <v>4</v>
      </c>
      <c r="Y21" s="69">
        <v>9</v>
      </c>
      <c r="Z21" s="69">
        <v>19.2</v>
      </c>
      <c r="AA21" s="69">
        <v>22.4</v>
      </c>
      <c r="AB21" s="69">
        <v>6.6</v>
      </c>
      <c r="AC21" s="58">
        <v>1.6</v>
      </c>
      <c r="AD21" s="69">
        <v>24</v>
      </c>
      <c r="AE21" s="58" t="s">
        <v>7</v>
      </c>
      <c r="AF21" s="58">
        <v>8.4</v>
      </c>
      <c r="AG21" s="58">
        <v>19.399999999999999</v>
      </c>
      <c r="AH21" s="69">
        <f>SUM(C21:AG21)</f>
        <v>264.8</v>
      </c>
    </row>
    <row r="22" spans="1:34">
      <c r="A22" s="119">
        <v>3</v>
      </c>
      <c r="B22" s="120" t="s">
        <v>25</v>
      </c>
      <c r="C22" s="58" t="s">
        <v>7</v>
      </c>
      <c r="D22" s="71">
        <v>15.2</v>
      </c>
      <c r="E22" s="58">
        <v>15</v>
      </c>
      <c r="F22" s="69">
        <v>27</v>
      </c>
      <c r="G22" s="69">
        <v>9</v>
      </c>
      <c r="H22" s="58">
        <v>4</v>
      </c>
      <c r="I22" s="69">
        <v>13</v>
      </c>
      <c r="J22" s="69">
        <v>1</v>
      </c>
      <c r="K22" s="58">
        <v>8</v>
      </c>
      <c r="L22" s="69">
        <v>10</v>
      </c>
      <c r="M22" s="69">
        <v>24</v>
      </c>
      <c r="N22" s="69">
        <v>8.1999999999999993</v>
      </c>
      <c r="O22" s="69">
        <v>9.4</v>
      </c>
      <c r="P22" s="69">
        <v>6.6</v>
      </c>
      <c r="Q22" s="69">
        <v>47.4</v>
      </c>
      <c r="R22" s="58">
        <v>6.2</v>
      </c>
      <c r="S22" s="69">
        <v>21</v>
      </c>
      <c r="T22" s="58">
        <v>21.6</v>
      </c>
      <c r="U22" s="58">
        <v>11</v>
      </c>
      <c r="V22" s="58" t="s">
        <v>7</v>
      </c>
      <c r="W22" s="69">
        <v>63.2</v>
      </c>
      <c r="X22" s="69">
        <v>22</v>
      </c>
      <c r="Y22" s="58">
        <v>27.8</v>
      </c>
      <c r="Z22" s="69">
        <v>16</v>
      </c>
      <c r="AA22" s="58">
        <v>6</v>
      </c>
      <c r="AB22" s="69">
        <v>1</v>
      </c>
      <c r="AC22" s="69">
        <v>2</v>
      </c>
      <c r="AD22" s="69">
        <v>2.4</v>
      </c>
      <c r="AE22" s="58">
        <v>29.8</v>
      </c>
      <c r="AF22" s="58">
        <v>13.2</v>
      </c>
      <c r="AG22" s="58">
        <v>29.2</v>
      </c>
      <c r="AH22" s="69">
        <f>SUM(D22:AG22)</f>
        <v>470.2</v>
      </c>
    </row>
    <row r="23" spans="1:34">
      <c r="A23" s="121">
        <v>4</v>
      </c>
      <c r="B23" s="122" t="s">
        <v>26</v>
      </c>
      <c r="C23" s="58" t="s">
        <v>7</v>
      </c>
      <c r="D23" s="58">
        <v>14.8</v>
      </c>
      <c r="E23" s="69">
        <v>3</v>
      </c>
      <c r="F23" s="58" t="s">
        <v>7</v>
      </c>
      <c r="G23" s="58">
        <v>4.5999999999999996</v>
      </c>
      <c r="H23" s="58">
        <v>66.400000000000006</v>
      </c>
      <c r="I23" s="69">
        <v>2.8</v>
      </c>
      <c r="J23" s="58">
        <v>15.6</v>
      </c>
      <c r="K23" s="69">
        <v>5.6</v>
      </c>
      <c r="L23" s="69">
        <v>6.2</v>
      </c>
      <c r="M23" s="69">
        <v>6.6</v>
      </c>
      <c r="N23" s="114">
        <v>7.4</v>
      </c>
      <c r="O23" s="69">
        <v>6.4</v>
      </c>
      <c r="P23" s="69">
        <v>3.4</v>
      </c>
      <c r="Q23" s="58">
        <v>16.2</v>
      </c>
      <c r="R23" s="58">
        <v>2.2000000000000002</v>
      </c>
      <c r="S23" s="58">
        <v>10</v>
      </c>
      <c r="T23" s="58">
        <v>6.8</v>
      </c>
      <c r="U23" s="58">
        <v>1.8</v>
      </c>
      <c r="V23" s="58">
        <v>2</v>
      </c>
      <c r="W23" s="69">
        <v>50.4</v>
      </c>
      <c r="X23" s="69">
        <v>14.8</v>
      </c>
      <c r="Y23" s="114">
        <v>10.4</v>
      </c>
      <c r="Z23" s="69">
        <v>3.2</v>
      </c>
      <c r="AA23" s="58">
        <v>14.2</v>
      </c>
      <c r="AB23" s="69">
        <v>6.4</v>
      </c>
      <c r="AC23" s="114">
        <v>16.8</v>
      </c>
      <c r="AD23" s="69">
        <v>18.2</v>
      </c>
      <c r="AE23" s="114">
        <v>34</v>
      </c>
      <c r="AF23" s="58">
        <v>15.2</v>
      </c>
      <c r="AG23" s="58">
        <v>13</v>
      </c>
      <c r="AH23" s="69">
        <f>SUM(C23:AG23)</f>
        <v>378.4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382.02499999999998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116"/>
    </row>
    <row r="26" spans="1:34">
      <c r="A26" s="123">
        <v>1</v>
      </c>
      <c r="B26" s="124" t="s">
        <v>29</v>
      </c>
      <c r="C26" s="84">
        <v>12</v>
      </c>
      <c r="D26" s="84">
        <v>10</v>
      </c>
      <c r="E26" s="84">
        <v>45</v>
      </c>
      <c r="F26" s="75">
        <v>19</v>
      </c>
      <c r="G26" s="84" t="s">
        <v>8</v>
      </c>
      <c r="H26" s="84">
        <v>3</v>
      </c>
      <c r="I26" s="84">
        <v>6.8</v>
      </c>
      <c r="J26" s="84">
        <v>0.4</v>
      </c>
      <c r="K26" s="84">
        <v>0.2</v>
      </c>
      <c r="L26" s="84" t="s">
        <v>8</v>
      </c>
      <c r="M26" s="84">
        <v>16</v>
      </c>
      <c r="N26" s="71">
        <v>15</v>
      </c>
      <c r="O26" s="84">
        <v>18</v>
      </c>
      <c r="P26" s="84">
        <v>10</v>
      </c>
      <c r="Q26" s="84">
        <v>15</v>
      </c>
      <c r="R26" s="84">
        <v>4</v>
      </c>
      <c r="S26" s="84">
        <v>3</v>
      </c>
      <c r="T26" s="58">
        <v>2.4</v>
      </c>
      <c r="U26" s="84" t="s">
        <v>8</v>
      </c>
      <c r="V26" s="84">
        <v>4</v>
      </c>
      <c r="W26" s="84">
        <v>3</v>
      </c>
      <c r="X26" s="71">
        <v>1</v>
      </c>
      <c r="Y26" s="84">
        <v>5</v>
      </c>
      <c r="Z26" s="84">
        <v>18</v>
      </c>
      <c r="AA26" s="75">
        <v>7</v>
      </c>
      <c r="AB26" s="84">
        <v>14</v>
      </c>
      <c r="AC26" s="84">
        <v>8</v>
      </c>
      <c r="AD26" s="84">
        <v>9</v>
      </c>
      <c r="AE26" s="84">
        <v>6</v>
      </c>
      <c r="AF26" s="75">
        <v>0.4</v>
      </c>
      <c r="AG26" s="71">
        <v>2</v>
      </c>
      <c r="AH26" s="84">
        <f>SUM(C26:AG26)</f>
        <v>257.20000000000005</v>
      </c>
    </row>
    <row r="27" spans="1:34">
      <c r="A27" s="77"/>
      <c r="B27" s="6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78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88"/>
      <c r="AE28" s="88"/>
      <c r="AF28" s="88"/>
      <c r="AG28" s="88"/>
      <c r="AH28" s="80"/>
    </row>
    <row r="29" spans="1:34">
      <c r="A29" s="119">
        <v>1</v>
      </c>
      <c r="B29" s="120" t="s">
        <v>31</v>
      </c>
      <c r="C29" s="58">
        <v>1.6</v>
      </c>
      <c r="D29" s="71">
        <v>25</v>
      </c>
      <c r="E29" s="71">
        <v>25.4</v>
      </c>
      <c r="F29" s="71">
        <v>29</v>
      </c>
      <c r="G29" s="71">
        <v>19.399999999999999</v>
      </c>
      <c r="H29" s="58">
        <v>2.6</v>
      </c>
      <c r="I29" s="71">
        <v>25</v>
      </c>
      <c r="J29" s="71">
        <v>5</v>
      </c>
      <c r="K29" s="69" t="s">
        <v>8</v>
      </c>
      <c r="L29" s="71">
        <v>5.6</v>
      </c>
      <c r="M29" s="71">
        <v>6.2</v>
      </c>
      <c r="N29" s="71">
        <v>4.4000000000000004</v>
      </c>
      <c r="O29" s="71">
        <v>4</v>
      </c>
      <c r="P29" s="71">
        <v>25</v>
      </c>
      <c r="Q29" s="71">
        <v>12</v>
      </c>
      <c r="R29" s="58">
        <v>1.6</v>
      </c>
      <c r="S29" s="69" t="s">
        <v>8</v>
      </c>
      <c r="T29" s="58">
        <v>1.4</v>
      </c>
      <c r="U29" s="69" t="s">
        <v>8</v>
      </c>
      <c r="V29" s="58">
        <v>2.6</v>
      </c>
      <c r="W29" s="71">
        <v>1.2</v>
      </c>
      <c r="X29" s="71">
        <v>2</v>
      </c>
      <c r="Y29" s="71">
        <v>25.2</v>
      </c>
      <c r="Z29" s="71">
        <v>24.6</v>
      </c>
      <c r="AA29" s="71">
        <v>6.4</v>
      </c>
      <c r="AB29" s="71">
        <v>7.2</v>
      </c>
      <c r="AC29" s="71">
        <v>7.2</v>
      </c>
      <c r="AD29" s="71">
        <v>13.4</v>
      </c>
      <c r="AE29" s="71">
        <v>2.2000000000000002</v>
      </c>
      <c r="AF29" s="71">
        <v>7.6</v>
      </c>
      <c r="AG29" s="58">
        <v>6</v>
      </c>
      <c r="AH29" s="69">
        <f>SUM(C29:AG29)</f>
        <v>298.79999999999995</v>
      </c>
    </row>
    <row r="30" spans="1:34">
      <c r="A30" s="119">
        <v>2</v>
      </c>
      <c r="B30" s="120" t="s">
        <v>32</v>
      </c>
      <c r="C30" s="58">
        <v>9.4</v>
      </c>
      <c r="D30" s="58">
        <v>68.2</v>
      </c>
      <c r="E30" s="58">
        <v>70.400000000000006</v>
      </c>
      <c r="F30" s="71">
        <v>25</v>
      </c>
      <c r="G30" s="71">
        <v>16.100000000000001</v>
      </c>
      <c r="H30" s="58">
        <v>20.100000000000001</v>
      </c>
      <c r="I30" s="58">
        <v>17.2</v>
      </c>
      <c r="J30" s="71">
        <v>8.1999999999999993</v>
      </c>
      <c r="K30" s="69" t="s">
        <v>8</v>
      </c>
      <c r="L30" s="69" t="s">
        <v>8</v>
      </c>
      <c r="M30" s="71">
        <v>30.2</v>
      </c>
      <c r="N30" s="69" t="s">
        <v>8</v>
      </c>
      <c r="O30" s="69" t="s">
        <v>8</v>
      </c>
      <c r="P30" s="69" t="s">
        <v>8</v>
      </c>
      <c r="Q30" s="69" t="s">
        <v>8</v>
      </c>
      <c r="R30" s="69" t="s">
        <v>8</v>
      </c>
      <c r="S30" s="58">
        <v>21.2</v>
      </c>
      <c r="T30" s="69" t="s">
        <v>8</v>
      </c>
      <c r="U30" s="69" t="s">
        <v>8</v>
      </c>
      <c r="V30" s="69" t="s">
        <v>8</v>
      </c>
      <c r="W30" s="69" t="s">
        <v>8</v>
      </c>
      <c r="X30" s="71">
        <v>21</v>
      </c>
      <c r="Y30" s="58">
        <v>37.1</v>
      </c>
      <c r="Z30" s="71">
        <v>7.3</v>
      </c>
      <c r="AA30" s="58">
        <v>10.4</v>
      </c>
      <c r="AB30" s="58">
        <v>3.2</v>
      </c>
      <c r="AC30" s="58">
        <v>3.1</v>
      </c>
      <c r="AD30" s="58">
        <v>12.2</v>
      </c>
      <c r="AE30" s="58">
        <v>1.3</v>
      </c>
      <c r="AF30" s="69" t="s">
        <v>8</v>
      </c>
      <c r="AG30" s="58">
        <v>1</v>
      </c>
      <c r="AH30" s="69">
        <f>SUM(C30:AG30)</f>
        <v>382.59999999999997</v>
      </c>
    </row>
    <row r="31" spans="1:34">
      <c r="A31" s="119">
        <v>3</v>
      </c>
      <c r="B31" s="120" t="s">
        <v>33</v>
      </c>
      <c r="C31" s="69" t="s">
        <v>8</v>
      </c>
      <c r="D31" s="58">
        <v>15.4</v>
      </c>
      <c r="E31" s="58">
        <v>30</v>
      </c>
      <c r="F31" s="58">
        <v>29</v>
      </c>
      <c r="G31" s="58">
        <v>7.8</v>
      </c>
      <c r="H31" s="71">
        <v>16.2</v>
      </c>
      <c r="I31" s="58">
        <v>22.2</v>
      </c>
      <c r="J31" s="71">
        <v>16</v>
      </c>
      <c r="K31" s="69" t="s">
        <v>8</v>
      </c>
      <c r="L31" s="69" t="s">
        <v>8</v>
      </c>
      <c r="M31" s="69" t="s">
        <v>8</v>
      </c>
      <c r="N31" s="58">
        <v>2.8</v>
      </c>
      <c r="O31" s="69" t="s">
        <v>8</v>
      </c>
      <c r="P31" s="58">
        <v>9.4</v>
      </c>
      <c r="Q31" s="58">
        <v>25.2</v>
      </c>
      <c r="R31" s="69" t="s">
        <v>8</v>
      </c>
      <c r="S31" s="69" t="s">
        <v>8</v>
      </c>
      <c r="T31" s="69" t="s">
        <v>8</v>
      </c>
      <c r="U31" s="69" t="s">
        <v>8</v>
      </c>
      <c r="V31" s="69" t="s">
        <v>8</v>
      </c>
      <c r="W31" s="58">
        <v>7.4</v>
      </c>
      <c r="X31" s="69" t="s">
        <v>8</v>
      </c>
      <c r="Y31" s="58">
        <v>13</v>
      </c>
      <c r="Z31" s="58">
        <v>18.2</v>
      </c>
      <c r="AA31" s="69" t="s">
        <v>8</v>
      </c>
      <c r="AB31" s="69" t="s">
        <v>8</v>
      </c>
      <c r="AC31" s="58">
        <v>7.2</v>
      </c>
      <c r="AD31" s="69" t="s">
        <v>8</v>
      </c>
      <c r="AE31" s="71">
        <v>5.2</v>
      </c>
      <c r="AF31" s="58">
        <v>13</v>
      </c>
      <c r="AG31" s="58">
        <v>9.6</v>
      </c>
      <c r="AH31" s="69">
        <f>SUM(D31:AG31)</f>
        <v>247.6</v>
      </c>
    </row>
    <row r="32" spans="1:34">
      <c r="A32" s="119">
        <v>4</v>
      </c>
      <c r="B32" s="120" t="s">
        <v>34</v>
      </c>
      <c r="C32" s="58">
        <v>2.8</v>
      </c>
      <c r="D32" s="71">
        <v>29.4</v>
      </c>
      <c r="E32" s="71">
        <v>36.200000000000003</v>
      </c>
      <c r="F32" s="71">
        <v>20.8</v>
      </c>
      <c r="G32" s="71">
        <v>29.6</v>
      </c>
      <c r="H32" s="71">
        <v>9.1999999999999993</v>
      </c>
      <c r="I32" s="71">
        <v>16</v>
      </c>
      <c r="J32" s="71">
        <v>4.8</v>
      </c>
      <c r="K32" s="71">
        <v>19.600000000000001</v>
      </c>
      <c r="L32" s="71">
        <v>5.2</v>
      </c>
      <c r="M32" s="71">
        <v>7</v>
      </c>
      <c r="N32" s="58">
        <v>21.4</v>
      </c>
      <c r="O32" s="69" t="s">
        <v>8</v>
      </c>
      <c r="P32" s="71">
        <v>3.6</v>
      </c>
      <c r="Q32" s="58">
        <v>16.2</v>
      </c>
      <c r="R32" s="58">
        <v>12.8</v>
      </c>
      <c r="S32" s="58">
        <v>5.6</v>
      </c>
      <c r="T32" s="58"/>
      <c r="U32" s="58">
        <v>1.2</v>
      </c>
      <c r="V32" s="58">
        <v>5.8</v>
      </c>
      <c r="W32" s="71">
        <v>3.6</v>
      </c>
      <c r="X32" s="58">
        <v>2</v>
      </c>
      <c r="Y32" s="58">
        <v>15.2</v>
      </c>
      <c r="Z32" s="71">
        <v>39.4</v>
      </c>
      <c r="AA32" s="71">
        <v>2.8</v>
      </c>
      <c r="AB32" s="58">
        <v>4.4000000000000004</v>
      </c>
      <c r="AC32" s="71">
        <v>8.4</v>
      </c>
      <c r="AD32" s="71">
        <v>5.2</v>
      </c>
      <c r="AE32" s="71">
        <v>7</v>
      </c>
      <c r="AF32" s="71">
        <v>19.600000000000001</v>
      </c>
      <c r="AG32" s="58">
        <v>8.1999999999999993</v>
      </c>
      <c r="AH32" s="69">
        <f>SUM(C32:AG32)</f>
        <v>362.99999999999994</v>
      </c>
    </row>
    <row r="33" spans="1:34">
      <c r="A33" s="119">
        <v>5</v>
      </c>
      <c r="B33" s="120" t="s">
        <v>35</v>
      </c>
      <c r="C33" s="84">
        <v>2.8</v>
      </c>
      <c r="D33" s="84">
        <v>39.200000000000003</v>
      </c>
      <c r="E33" s="71">
        <v>40.4</v>
      </c>
      <c r="F33" s="71">
        <v>25.5</v>
      </c>
      <c r="G33" s="71">
        <v>14.6</v>
      </c>
      <c r="H33" s="71">
        <v>4.2</v>
      </c>
      <c r="I33" s="71">
        <v>5.2</v>
      </c>
      <c r="J33" s="71">
        <v>6.1</v>
      </c>
      <c r="K33" s="71">
        <v>2.5</v>
      </c>
      <c r="L33" s="69" t="s">
        <v>8</v>
      </c>
      <c r="M33" s="71">
        <v>7.2</v>
      </c>
      <c r="N33" s="71">
        <v>8.5</v>
      </c>
      <c r="O33" s="69" t="s">
        <v>8</v>
      </c>
      <c r="P33" s="58">
        <v>7.4</v>
      </c>
      <c r="Q33" s="58">
        <v>8.6</v>
      </c>
      <c r="R33" s="69" t="s">
        <v>8</v>
      </c>
      <c r="S33" s="58">
        <v>2.2999999999999998</v>
      </c>
      <c r="T33" s="58">
        <v>1.5</v>
      </c>
      <c r="U33" s="69" t="s">
        <v>8</v>
      </c>
      <c r="V33" s="69" t="s">
        <v>8</v>
      </c>
      <c r="W33" s="71">
        <v>2.8</v>
      </c>
      <c r="X33" s="58">
        <v>1.6</v>
      </c>
      <c r="Y33" s="71">
        <v>12.3</v>
      </c>
      <c r="Z33" s="71">
        <v>14.5</v>
      </c>
      <c r="AA33" s="71">
        <v>3.2</v>
      </c>
      <c r="AB33" s="58">
        <v>4.5999999999999996</v>
      </c>
      <c r="AC33" s="58">
        <v>7.2</v>
      </c>
      <c r="AD33" s="58">
        <v>5.4</v>
      </c>
      <c r="AE33" s="69" t="s">
        <v>8</v>
      </c>
      <c r="AF33" s="71">
        <v>4.5999999999999996</v>
      </c>
      <c r="AG33" s="58">
        <v>3.2</v>
      </c>
      <c r="AH33" s="69">
        <f>SUM(C33:AG33)</f>
        <v>235.39999999999998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305.4799999999999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116"/>
    </row>
    <row r="36" spans="1:34">
      <c r="A36" s="117">
        <v>1</v>
      </c>
      <c r="B36" s="118" t="s">
        <v>38</v>
      </c>
      <c r="C36" s="69" t="s">
        <v>8</v>
      </c>
      <c r="D36" s="71">
        <v>42</v>
      </c>
      <c r="E36" s="71">
        <v>75</v>
      </c>
      <c r="F36" s="69">
        <v>14</v>
      </c>
      <c r="G36" s="71">
        <v>180</v>
      </c>
      <c r="H36" s="69" t="s">
        <v>8</v>
      </c>
      <c r="I36" s="71">
        <v>14.3</v>
      </c>
      <c r="J36" s="71">
        <v>3</v>
      </c>
      <c r="K36" s="69" t="s">
        <v>8</v>
      </c>
      <c r="L36" s="58">
        <v>90.3</v>
      </c>
      <c r="M36" s="71">
        <v>70</v>
      </c>
      <c r="N36" s="71">
        <v>90</v>
      </c>
      <c r="O36" s="71">
        <v>173</v>
      </c>
      <c r="P36" s="71">
        <v>180</v>
      </c>
      <c r="Q36" s="71">
        <v>210.3</v>
      </c>
      <c r="R36" s="58">
        <v>21.3</v>
      </c>
      <c r="S36" s="58">
        <v>40.200000000000003</v>
      </c>
      <c r="T36" s="71">
        <v>6</v>
      </c>
      <c r="U36" s="69" t="s">
        <v>8</v>
      </c>
      <c r="V36" s="58">
        <v>0.5</v>
      </c>
      <c r="W36" s="58">
        <v>42.5</v>
      </c>
      <c r="X36" s="69" t="s">
        <v>8</v>
      </c>
      <c r="Y36" s="71">
        <v>13</v>
      </c>
      <c r="Z36" s="71">
        <v>0.4</v>
      </c>
      <c r="AA36" s="71">
        <v>28.2</v>
      </c>
      <c r="AB36" s="71">
        <v>6</v>
      </c>
      <c r="AC36" s="71">
        <v>2</v>
      </c>
      <c r="AD36" s="71">
        <v>8</v>
      </c>
      <c r="AE36" s="71">
        <v>17.399999999999999</v>
      </c>
      <c r="AF36" s="71">
        <v>4.2</v>
      </c>
      <c r="AG36" s="71">
        <v>15</v>
      </c>
      <c r="AH36" s="69">
        <f>SUM(C36:AG36)</f>
        <v>1346.6000000000004</v>
      </c>
    </row>
    <row r="37" spans="1:34">
      <c r="A37" s="119">
        <v>2</v>
      </c>
      <c r="B37" s="120" t="s">
        <v>39</v>
      </c>
      <c r="C37" s="69" t="s">
        <v>8</v>
      </c>
      <c r="D37" s="71">
        <v>38</v>
      </c>
      <c r="E37" s="71">
        <v>94.1</v>
      </c>
      <c r="F37" s="71">
        <v>20.2</v>
      </c>
      <c r="G37" s="71">
        <v>6</v>
      </c>
      <c r="H37" s="69" t="s">
        <v>8</v>
      </c>
      <c r="I37" s="71">
        <v>10.4</v>
      </c>
      <c r="J37" s="71">
        <v>4.2</v>
      </c>
      <c r="K37" s="71">
        <v>2.4</v>
      </c>
      <c r="L37" s="69" t="s">
        <v>8</v>
      </c>
      <c r="M37" s="69" t="s">
        <v>8</v>
      </c>
      <c r="N37" s="71">
        <v>7.2</v>
      </c>
      <c r="O37" s="71">
        <v>46.4</v>
      </c>
      <c r="P37" s="71">
        <v>19</v>
      </c>
      <c r="Q37" s="71">
        <v>22</v>
      </c>
      <c r="R37" s="69" t="s">
        <v>8</v>
      </c>
      <c r="S37" s="71">
        <v>2.4</v>
      </c>
      <c r="T37" s="71">
        <v>13</v>
      </c>
      <c r="U37" s="71">
        <v>3.6</v>
      </c>
      <c r="V37" s="71">
        <v>1.4</v>
      </c>
      <c r="W37" s="71">
        <v>6.6</v>
      </c>
      <c r="X37" s="71">
        <v>3.6</v>
      </c>
      <c r="Y37" s="71">
        <v>16</v>
      </c>
      <c r="Z37" s="71">
        <v>3.2</v>
      </c>
      <c r="AA37" s="69" t="s">
        <v>8</v>
      </c>
      <c r="AB37" s="71">
        <v>1.4</v>
      </c>
      <c r="AC37" s="71">
        <v>1.2</v>
      </c>
      <c r="AD37" s="69" t="s">
        <v>8</v>
      </c>
      <c r="AE37" s="71">
        <v>3.6</v>
      </c>
      <c r="AF37" s="71">
        <v>2.4</v>
      </c>
      <c r="AG37" s="69" t="s">
        <v>8</v>
      </c>
      <c r="AH37" s="69">
        <f>SUM(C37:AG37)</f>
        <v>328.29999999999995</v>
      </c>
    </row>
    <row r="38" spans="1:34">
      <c r="A38" s="119">
        <v>3</v>
      </c>
      <c r="B38" s="120" t="s">
        <v>40</v>
      </c>
      <c r="C38" s="69" t="s">
        <v>8</v>
      </c>
      <c r="D38" s="71">
        <v>7</v>
      </c>
      <c r="E38" s="71">
        <v>4</v>
      </c>
      <c r="F38" s="69" t="s">
        <v>8</v>
      </c>
      <c r="G38" s="69" t="s">
        <v>8</v>
      </c>
      <c r="H38" s="69" t="s">
        <v>8</v>
      </c>
      <c r="I38" s="71">
        <v>3</v>
      </c>
      <c r="J38" s="69" t="s">
        <v>8</v>
      </c>
      <c r="K38" s="69" t="s">
        <v>8</v>
      </c>
      <c r="L38" s="69" t="s">
        <v>8</v>
      </c>
      <c r="M38" s="69" t="s">
        <v>8</v>
      </c>
      <c r="N38" s="71">
        <v>72</v>
      </c>
      <c r="O38" s="71">
        <v>15</v>
      </c>
      <c r="P38" s="71">
        <v>5</v>
      </c>
      <c r="Q38" s="71">
        <v>25</v>
      </c>
      <c r="R38" s="71">
        <v>10</v>
      </c>
      <c r="S38" s="71">
        <v>4</v>
      </c>
      <c r="T38" s="69" t="s">
        <v>8</v>
      </c>
      <c r="U38" s="69" t="s">
        <v>8</v>
      </c>
      <c r="V38" s="71">
        <v>30</v>
      </c>
      <c r="W38" s="71">
        <v>35</v>
      </c>
      <c r="X38" s="71">
        <v>4</v>
      </c>
      <c r="Y38" s="71">
        <v>2</v>
      </c>
      <c r="Z38" s="71">
        <v>18</v>
      </c>
      <c r="AA38" s="69" t="s">
        <v>8</v>
      </c>
      <c r="AB38" s="69" t="s">
        <v>8</v>
      </c>
      <c r="AC38" s="71">
        <v>2</v>
      </c>
      <c r="AD38" s="69" t="s">
        <v>8</v>
      </c>
      <c r="AE38" s="69" t="s">
        <v>8</v>
      </c>
      <c r="AF38" s="71">
        <v>3</v>
      </c>
      <c r="AG38" s="71">
        <v>1.7</v>
      </c>
      <c r="AH38" s="69">
        <f>SUM(D38:AG38)</f>
        <v>240.7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638.53333333333342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116"/>
    </row>
    <row r="41" spans="1:34">
      <c r="A41" s="117">
        <v>1</v>
      </c>
      <c r="B41" s="118" t="s">
        <v>43</v>
      </c>
      <c r="C41" s="58">
        <v>7.8</v>
      </c>
      <c r="D41" s="71">
        <v>37.200000000000003</v>
      </c>
      <c r="E41" s="71">
        <v>23</v>
      </c>
      <c r="F41" s="71">
        <v>16.3</v>
      </c>
      <c r="G41" s="71">
        <v>15.3</v>
      </c>
      <c r="H41" s="69" t="s">
        <v>8</v>
      </c>
      <c r="I41" s="71">
        <v>18</v>
      </c>
      <c r="J41" s="71">
        <v>7.2</v>
      </c>
      <c r="K41" s="69" t="s">
        <v>8</v>
      </c>
      <c r="L41" s="69" t="s">
        <v>8</v>
      </c>
      <c r="M41" s="71">
        <v>16.2</v>
      </c>
      <c r="N41" s="71">
        <v>5.3</v>
      </c>
      <c r="O41" s="69">
        <v>52.1</v>
      </c>
      <c r="P41" s="71">
        <v>38.200000000000003</v>
      </c>
      <c r="Q41" s="71">
        <v>40.299999999999997</v>
      </c>
      <c r="R41" s="71">
        <v>4</v>
      </c>
      <c r="S41" s="69" t="s">
        <v>8</v>
      </c>
      <c r="T41" s="71">
        <v>9</v>
      </c>
      <c r="U41" s="69" t="s">
        <v>8</v>
      </c>
      <c r="V41" s="71">
        <v>5.2</v>
      </c>
      <c r="W41" s="71">
        <v>7.1</v>
      </c>
      <c r="X41" s="71">
        <v>8</v>
      </c>
      <c r="Y41" s="71">
        <v>20.2</v>
      </c>
      <c r="Z41" s="71">
        <v>21</v>
      </c>
      <c r="AA41" s="71">
        <v>3.3</v>
      </c>
      <c r="AB41" s="69" t="s">
        <v>8</v>
      </c>
      <c r="AC41" s="71">
        <v>5.0999999999999996</v>
      </c>
      <c r="AD41" s="58">
        <v>3.2</v>
      </c>
      <c r="AE41" s="69" t="s">
        <v>8</v>
      </c>
      <c r="AF41" s="75">
        <v>6</v>
      </c>
      <c r="AG41" s="75">
        <v>12</v>
      </c>
      <c r="AH41" s="71">
        <f>SUM(C41:AG41)</f>
        <v>381.00000000000006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116"/>
    </row>
    <row r="44" spans="1:34">
      <c r="A44" s="119">
        <v>1</v>
      </c>
      <c r="B44" s="120" t="s">
        <v>45</v>
      </c>
      <c r="C44" s="69">
        <v>3</v>
      </c>
      <c r="D44" s="69">
        <v>45.1</v>
      </c>
      <c r="E44" s="69">
        <v>72</v>
      </c>
      <c r="F44" s="69">
        <v>47.2</v>
      </c>
      <c r="G44" s="69">
        <v>8</v>
      </c>
      <c r="H44" s="69">
        <v>4</v>
      </c>
      <c r="I44" s="69">
        <v>6</v>
      </c>
      <c r="J44" s="69">
        <v>4.2</v>
      </c>
      <c r="K44" s="69" t="s">
        <v>8</v>
      </c>
      <c r="L44" s="69" t="s">
        <v>8</v>
      </c>
      <c r="M44" s="69">
        <v>18</v>
      </c>
      <c r="N44" s="69">
        <v>3.2</v>
      </c>
      <c r="O44" s="71">
        <v>1</v>
      </c>
      <c r="P44" s="69" t="s">
        <v>8</v>
      </c>
      <c r="Q44" s="69">
        <v>16</v>
      </c>
      <c r="R44" s="69">
        <v>0.4</v>
      </c>
      <c r="S44" s="69">
        <v>10.3</v>
      </c>
      <c r="T44" s="71">
        <v>6</v>
      </c>
      <c r="U44" s="69" t="s">
        <v>8</v>
      </c>
      <c r="V44" s="58">
        <v>6.2</v>
      </c>
      <c r="W44" s="69">
        <v>10</v>
      </c>
      <c r="X44" s="69">
        <v>2</v>
      </c>
      <c r="Y44" s="69">
        <v>1</v>
      </c>
      <c r="Z44" s="69">
        <v>11</v>
      </c>
      <c r="AA44" s="69">
        <v>10.1</v>
      </c>
      <c r="AB44" s="69">
        <v>6</v>
      </c>
      <c r="AC44" s="69">
        <v>8.5</v>
      </c>
      <c r="AD44" s="69">
        <v>10</v>
      </c>
      <c r="AE44" s="69">
        <v>2.4</v>
      </c>
      <c r="AF44" s="69">
        <v>39.1</v>
      </c>
      <c r="AG44" s="58">
        <v>49</v>
      </c>
      <c r="AH44" s="69">
        <f>SUM(C44:AG44)</f>
        <v>399.70000000000005</v>
      </c>
    </row>
    <row r="45" spans="1:34">
      <c r="A45" s="119">
        <v>2</v>
      </c>
      <c r="B45" s="120" t="s">
        <v>53</v>
      </c>
      <c r="C45" s="69" t="s">
        <v>8</v>
      </c>
      <c r="D45" s="71">
        <v>12.2</v>
      </c>
      <c r="E45" s="71">
        <v>15</v>
      </c>
      <c r="F45" s="71">
        <v>10.3</v>
      </c>
      <c r="G45" s="71">
        <v>4.5</v>
      </c>
      <c r="H45" s="71">
        <v>8.6</v>
      </c>
      <c r="I45" s="71">
        <v>1.2</v>
      </c>
      <c r="J45" s="71">
        <v>0.8</v>
      </c>
      <c r="K45" s="69" t="s">
        <v>8</v>
      </c>
      <c r="L45" s="71">
        <v>3.2</v>
      </c>
      <c r="M45" s="69" t="s">
        <v>8</v>
      </c>
      <c r="N45" s="69" t="s">
        <v>8</v>
      </c>
      <c r="O45" s="71">
        <v>1</v>
      </c>
      <c r="P45" s="69" t="s">
        <v>8</v>
      </c>
      <c r="Q45" s="69">
        <v>2</v>
      </c>
      <c r="R45" s="71">
        <v>2.2000000000000002</v>
      </c>
      <c r="S45" s="71">
        <v>2</v>
      </c>
      <c r="T45" s="69" t="s">
        <v>8</v>
      </c>
      <c r="U45" s="58">
        <v>1</v>
      </c>
      <c r="V45" s="58">
        <v>0.5</v>
      </c>
      <c r="W45" s="69" t="s">
        <v>8</v>
      </c>
      <c r="X45" s="69">
        <v>0.7</v>
      </c>
      <c r="Y45" s="69">
        <v>5.2</v>
      </c>
      <c r="Z45" s="71">
        <v>11.3</v>
      </c>
      <c r="AA45" s="71">
        <v>7.4</v>
      </c>
      <c r="AB45" s="69">
        <v>1.8</v>
      </c>
      <c r="AC45" s="71">
        <v>2.4</v>
      </c>
      <c r="AD45" s="69">
        <v>3.2</v>
      </c>
      <c r="AE45" s="71">
        <v>1.8</v>
      </c>
      <c r="AF45" s="69">
        <v>6</v>
      </c>
      <c r="AG45" s="58">
        <v>8</v>
      </c>
      <c r="AH45" s="114">
        <f>SUM(C45:AG45)</f>
        <v>112.30000000000001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256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9438.2000000000007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363.00769230769231</v>
      </c>
    </row>
  </sheetData>
  <mergeCells count="13">
    <mergeCell ref="A18:AG18"/>
    <mergeCell ref="B3:B4"/>
    <mergeCell ref="C3:Q3"/>
    <mergeCell ref="R3:AG3"/>
    <mergeCell ref="AH3:AH4"/>
    <mergeCell ref="A12:AG12"/>
    <mergeCell ref="A48:AG48"/>
    <mergeCell ref="A24:AG24"/>
    <mergeCell ref="A34:AG34"/>
    <mergeCell ref="A39:AG39"/>
    <mergeCell ref="A42:AH42"/>
    <mergeCell ref="A46:AG46"/>
    <mergeCell ref="A47:AG47"/>
  </mergeCells>
  <pageMargins left="0.61" right="0.3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AH48"/>
  <sheetViews>
    <sheetView topLeftCell="A37" workbookViewId="0">
      <selection activeCell="K45" sqref="K45"/>
    </sheetView>
  </sheetViews>
  <sheetFormatPr defaultRowHeight="15"/>
  <cols>
    <col min="1" max="1" width="3.5703125" customWidth="1"/>
    <col min="2" max="2" width="11.140625" customWidth="1"/>
    <col min="3" max="17" width="5" customWidth="1"/>
    <col min="18" max="34" width="5.14062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85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86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125">
        <v>1</v>
      </c>
      <c r="D4" s="125">
        <v>2</v>
      </c>
      <c r="E4" s="125">
        <v>3</v>
      </c>
      <c r="F4" s="125">
        <v>4</v>
      </c>
      <c r="G4" s="125">
        <v>5</v>
      </c>
      <c r="H4" s="125">
        <v>6</v>
      </c>
      <c r="I4" s="125">
        <v>7</v>
      </c>
      <c r="J4" s="125">
        <v>8</v>
      </c>
      <c r="K4" s="125">
        <v>9</v>
      </c>
      <c r="L4" s="125">
        <v>10</v>
      </c>
      <c r="M4" s="125">
        <v>11</v>
      </c>
      <c r="N4" s="125">
        <v>12</v>
      </c>
      <c r="O4" s="125">
        <v>13</v>
      </c>
      <c r="P4" s="125">
        <v>14</v>
      </c>
      <c r="Q4" s="125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127"/>
    </row>
    <row r="6" spans="1:34">
      <c r="A6" s="117">
        <v>1</v>
      </c>
      <c r="B6" s="118" t="s">
        <v>6</v>
      </c>
      <c r="C6" s="132">
        <v>3</v>
      </c>
      <c r="D6" s="132">
        <v>5</v>
      </c>
      <c r="E6" s="132">
        <v>0.8</v>
      </c>
      <c r="F6" s="132">
        <v>54</v>
      </c>
      <c r="G6" s="132">
        <v>60</v>
      </c>
      <c r="H6" s="132">
        <v>10</v>
      </c>
      <c r="I6" s="132">
        <v>5</v>
      </c>
      <c r="J6" s="132">
        <v>35</v>
      </c>
      <c r="K6" s="132">
        <v>0.2</v>
      </c>
      <c r="L6" s="132">
        <v>2.8</v>
      </c>
      <c r="M6" s="132">
        <v>30</v>
      </c>
      <c r="N6" s="132">
        <v>20</v>
      </c>
      <c r="O6" s="132">
        <v>29.2</v>
      </c>
      <c r="P6" s="132">
        <v>5.8</v>
      </c>
      <c r="Q6" s="132">
        <v>6</v>
      </c>
      <c r="R6" s="132">
        <v>17</v>
      </c>
      <c r="S6" s="132">
        <v>5</v>
      </c>
      <c r="T6" s="132" t="s">
        <v>8</v>
      </c>
      <c r="U6" s="132" t="s">
        <v>8</v>
      </c>
      <c r="V6" s="132">
        <v>6.6</v>
      </c>
      <c r="W6" s="132">
        <v>5.6</v>
      </c>
      <c r="X6" s="132" t="s">
        <v>8</v>
      </c>
      <c r="Y6" s="132">
        <v>15.8</v>
      </c>
      <c r="Z6" s="132">
        <v>10</v>
      </c>
      <c r="AA6" s="132">
        <v>30</v>
      </c>
      <c r="AB6" s="132">
        <v>0.9</v>
      </c>
      <c r="AC6" s="132">
        <v>51.2</v>
      </c>
      <c r="AD6" s="132" t="s">
        <v>8</v>
      </c>
      <c r="AE6" s="132" t="s">
        <v>8</v>
      </c>
      <c r="AF6" s="132" t="s">
        <v>8</v>
      </c>
      <c r="AG6" s="132">
        <v>10</v>
      </c>
      <c r="AH6" s="132">
        <f>SUM(C6:AG6)</f>
        <v>418.90000000000003</v>
      </c>
    </row>
    <row r="7" spans="1:34">
      <c r="A7" s="119">
        <v>2</v>
      </c>
      <c r="B7" s="120" t="s">
        <v>9</v>
      </c>
      <c r="C7" s="132">
        <v>30</v>
      </c>
      <c r="D7" s="132">
        <v>9.8000000000000007</v>
      </c>
      <c r="E7" s="132" t="s">
        <v>8</v>
      </c>
      <c r="F7" s="132">
        <v>34</v>
      </c>
      <c r="G7" s="132">
        <v>26.8</v>
      </c>
      <c r="H7" s="132">
        <v>1.8</v>
      </c>
      <c r="I7" s="132">
        <v>25.2</v>
      </c>
      <c r="J7" s="132">
        <v>18.2</v>
      </c>
      <c r="K7" s="132">
        <v>20.6</v>
      </c>
      <c r="L7" s="132">
        <v>7</v>
      </c>
      <c r="M7" s="132" t="s">
        <v>8</v>
      </c>
      <c r="N7" s="132" t="s">
        <v>8</v>
      </c>
      <c r="O7" s="133">
        <v>1.8</v>
      </c>
      <c r="P7" s="132">
        <v>25.2</v>
      </c>
      <c r="Q7" s="132">
        <v>18.2</v>
      </c>
      <c r="R7" s="132">
        <v>20.6</v>
      </c>
      <c r="S7" s="132">
        <v>7</v>
      </c>
      <c r="T7" s="132" t="s">
        <v>8</v>
      </c>
      <c r="U7" s="132" t="s">
        <v>8</v>
      </c>
      <c r="V7" s="132">
        <v>15.4</v>
      </c>
      <c r="W7" s="132">
        <v>27.2</v>
      </c>
      <c r="X7" s="132" t="s">
        <v>8</v>
      </c>
      <c r="Y7" s="132">
        <v>33</v>
      </c>
      <c r="Z7" s="132">
        <v>9</v>
      </c>
      <c r="AA7" s="132">
        <v>110</v>
      </c>
      <c r="AB7" s="132">
        <v>46.4</v>
      </c>
      <c r="AC7" s="132">
        <v>25</v>
      </c>
      <c r="AD7" s="132">
        <v>6</v>
      </c>
      <c r="AE7" s="132">
        <v>8.6</v>
      </c>
      <c r="AF7" s="132">
        <v>6.6</v>
      </c>
      <c r="AG7" s="132">
        <v>44</v>
      </c>
      <c r="AH7" s="132">
        <f>SUM(C7:AG7)</f>
        <v>577.4</v>
      </c>
    </row>
    <row r="8" spans="1:34">
      <c r="A8" s="119">
        <v>3</v>
      </c>
      <c r="B8" s="120" t="s">
        <v>11</v>
      </c>
      <c r="C8" s="132" t="s">
        <v>8</v>
      </c>
      <c r="D8" s="132" t="s">
        <v>8</v>
      </c>
      <c r="E8" s="132">
        <v>4</v>
      </c>
      <c r="F8" s="133">
        <v>55.4</v>
      </c>
      <c r="G8" s="133">
        <v>90.8</v>
      </c>
      <c r="H8" s="133"/>
      <c r="I8" s="133">
        <v>9.1999999999999993</v>
      </c>
      <c r="J8" s="132">
        <v>7.4</v>
      </c>
      <c r="K8" s="132">
        <v>12.8</v>
      </c>
      <c r="L8" s="133">
        <v>15.6</v>
      </c>
      <c r="M8" s="133">
        <v>20</v>
      </c>
      <c r="N8" s="132" t="s">
        <v>8</v>
      </c>
      <c r="O8" s="133">
        <v>78.8</v>
      </c>
      <c r="P8" s="133">
        <v>35.6</v>
      </c>
      <c r="Q8" s="133">
        <v>60.2</v>
      </c>
      <c r="R8" s="132">
        <v>23.4</v>
      </c>
      <c r="S8" s="132" t="s">
        <v>8</v>
      </c>
      <c r="T8" s="132" t="s">
        <v>8</v>
      </c>
      <c r="U8" s="132">
        <v>8.1999999999999993</v>
      </c>
      <c r="V8" s="132">
        <v>11.8</v>
      </c>
      <c r="W8" s="133">
        <v>5.8</v>
      </c>
      <c r="X8" s="133">
        <v>2.8</v>
      </c>
      <c r="Y8" s="132" t="s">
        <v>8</v>
      </c>
      <c r="Z8" s="132" t="s">
        <v>8</v>
      </c>
      <c r="AA8" s="133">
        <v>10.8</v>
      </c>
      <c r="AB8" s="133">
        <v>11.4</v>
      </c>
      <c r="AC8" s="133">
        <v>8.1999999999999993</v>
      </c>
      <c r="AD8" s="132" t="s">
        <v>8</v>
      </c>
      <c r="AE8" s="132">
        <v>5.8</v>
      </c>
      <c r="AF8" s="132">
        <v>8</v>
      </c>
      <c r="AG8" s="132" t="s">
        <v>8</v>
      </c>
      <c r="AH8" s="132">
        <f>SUM(E8:AG8)</f>
        <v>486</v>
      </c>
    </row>
    <row r="9" spans="1:34">
      <c r="A9" s="119">
        <v>4</v>
      </c>
      <c r="B9" s="120" t="s">
        <v>12</v>
      </c>
      <c r="C9" s="132">
        <v>1.1200000000000001</v>
      </c>
      <c r="D9" s="132">
        <v>1.4</v>
      </c>
      <c r="E9" s="132" t="s">
        <v>8</v>
      </c>
      <c r="F9" s="132">
        <v>26.5</v>
      </c>
      <c r="G9" s="132">
        <v>1</v>
      </c>
      <c r="H9" s="132">
        <v>14.2</v>
      </c>
      <c r="I9" s="132">
        <v>3.2</v>
      </c>
      <c r="J9" s="132">
        <v>3.4</v>
      </c>
      <c r="K9" s="132">
        <v>25.4</v>
      </c>
      <c r="L9" s="132">
        <v>0.6</v>
      </c>
      <c r="M9" s="132" t="s">
        <v>8</v>
      </c>
      <c r="N9" s="132" t="s">
        <v>8</v>
      </c>
      <c r="O9" s="132">
        <v>14.2</v>
      </c>
      <c r="P9" s="132">
        <v>3.2</v>
      </c>
      <c r="Q9" s="132">
        <v>3.4</v>
      </c>
      <c r="R9" s="132">
        <v>25.4</v>
      </c>
      <c r="S9" s="132">
        <v>0.6</v>
      </c>
      <c r="T9" s="132" t="s">
        <v>8</v>
      </c>
      <c r="U9" s="132" t="s">
        <v>8</v>
      </c>
      <c r="V9" s="132">
        <v>9.8000000000000007</v>
      </c>
      <c r="W9" s="132">
        <v>5.6</v>
      </c>
      <c r="X9" s="132" t="s">
        <v>8</v>
      </c>
      <c r="Y9" s="132">
        <v>13</v>
      </c>
      <c r="Z9" s="132">
        <v>19</v>
      </c>
      <c r="AA9" s="132">
        <v>12</v>
      </c>
      <c r="AB9" s="132">
        <v>26.6</v>
      </c>
      <c r="AC9" s="132">
        <v>40</v>
      </c>
      <c r="AD9" s="132">
        <v>3.8</v>
      </c>
      <c r="AE9" s="132" t="s">
        <v>8</v>
      </c>
      <c r="AF9" s="132">
        <v>2</v>
      </c>
      <c r="AG9" s="132">
        <v>10.199999999999999</v>
      </c>
      <c r="AH9" s="132">
        <f t="shared" ref="AH9:AH11" si="0">SUM(C9:AG9)</f>
        <v>265.62</v>
      </c>
    </row>
    <row r="10" spans="1:34">
      <c r="A10" s="119">
        <v>5</v>
      </c>
      <c r="B10" s="120" t="s">
        <v>13</v>
      </c>
      <c r="C10" s="132" t="s">
        <v>8</v>
      </c>
      <c r="D10" s="132" t="s">
        <v>8</v>
      </c>
      <c r="E10" s="132" t="s">
        <v>8</v>
      </c>
      <c r="F10" s="133">
        <v>13</v>
      </c>
      <c r="G10" s="133">
        <v>3.4</v>
      </c>
      <c r="H10" s="133">
        <v>5</v>
      </c>
      <c r="I10" s="133">
        <v>5</v>
      </c>
      <c r="J10" s="132">
        <v>10</v>
      </c>
      <c r="K10" s="132">
        <v>7</v>
      </c>
      <c r="L10" s="133">
        <v>5</v>
      </c>
      <c r="M10" s="132" t="s">
        <v>8</v>
      </c>
      <c r="N10" s="132" t="s">
        <v>8</v>
      </c>
      <c r="O10" s="133">
        <v>5</v>
      </c>
      <c r="P10" s="133">
        <v>5</v>
      </c>
      <c r="Q10" s="133">
        <v>10</v>
      </c>
      <c r="R10" s="132">
        <v>7</v>
      </c>
      <c r="S10" s="132">
        <v>5</v>
      </c>
      <c r="T10" s="132" t="s">
        <v>8</v>
      </c>
      <c r="U10" s="132" t="s">
        <v>8</v>
      </c>
      <c r="V10" s="132">
        <v>9</v>
      </c>
      <c r="W10" s="133">
        <v>9.6</v>
      </c>
      <c r="X10" s="132" t="s">
        <v>8</v>
      </c>
      <c r="Y10" s="132">
        <v>5</v>
      </c>
      <c r="Z10" s="133">
        <v>6</v>
      </c>
      <c r="AA10" s="133">
        <v>3</v>
      </c>
      <c r="AB10" s="133">
        <v>15</v>
      </c>
      <c r="AC10" s="133">
        <v>24</v>
      </c>
      <c r="AD10" s="132" t="s">
        <v>8</v>
      </c>
      <c r="AE10" s="132" t="s">
        <v>8</v>
      </c>
      <c r="AF10" s="132" t="s">
        <v>8</v>
      </c>
      <c r="AG10" s="132" t="s">
        <v>8</v>
      </c>
      <c r="AH10" s="132">
        <f>SUM(C10:AG10)</f>
        <v>152</v>
      </c>
    </row>
    <row r="11" spans="1:34">
      <c r="A11" s="119">
        <v>6</v>
      </c>
      <c r="B11" s="120" t="s">
        <v>14</v>
      </c>
      <c r="C11" s="132" t="s">
        <v>8</v>
      </c>
      <c r="D11" s="132" t="s">
        <v>8</v>
      </c>
      <c r="E11" s="132" t="s">
        <v>8</v>
      </c>
      <c r="F11" s="133">
        <v>52</v>
      </c>
      <c r="G11" s="133">
        <v>39</v>
      </c>
      <c r="H11" s="132">
        <v>25</v>
      </c>
      <c r="I11" s="132">
        <v>5</v>
      </c>
      <c r="J11" s="132">
        <v>173</v>
      </c>
      <c r="K11" s="132">
        <v>4</v>
      </c>
      <c r="L11" s="132">
        <v>2</v>
      </c>
      <c r="M11" s="132" t="s">
        <v>8</v>
      </c>
      <c r="N11" s="132" t="s">
        <v>8</v>
      </c>
      <c r="O11" s="132">
        <v>25</v>
      </c>
      <c r="P11" s="133">
        <v>5</v>
      </c>
      <c r="Q11" s="132">
        <v>173</v>
      </c>
      <c r="R11" s="132">
        <v>4</v>
      </c>
      <c r="S11" s="132">
        <v>2</v>
      </c>
      <c r="T11" s="132" t="s">
        <v>8</v>
      </c>
      <c r="U11" s="132" t="s">
        <v>8</v>
      </c>
      <c r="V11" s="132">
        <v>1</v>
      </c>
      <c r="W11" s="132">
        <v>11</v>
      </c>
      <c r="X11" s="132" t="s">
        <v>8</v>
      </c>
      <c r="Y11" s="132">
        <v>3</v>
      </c>
      <c r="Z11" s="132" t="s">
        <v>8</v>
      </c>
      <c r="AA11" s="132">
        <v>187</v>
      </c>
      <c r="AB11" s="132">
        <v>27</v>
      </c>
      <c r="AC11" s="132">
        <v>108</v>
      </c>
      <c r="AD11" s="132" t="s">
        <v>8</v>
      </c>
      <c r="AE11" s="132" t="s">
        <v>8</v>
      </c>
      <c r="AF11" s="132" t="s">
        <v>8</v>
      </c>
      <c r="AG11" s="132">
        <v>5</v>
      </c>
      <c r="AH11" s="132">
        <f t="shared" si="0"/>
        <v>851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458.48666666666668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126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127"/>
    </row>
    <row r="14" spans="1:34">
      <c r="A14" s="117">
        <v>1</v>
      </c>
      <c r="B14" s="118" t="s">
        <v>17</v>
      </c>
      <c r="C14" s="133">
        <v>12.1</v>
      </c>
      <c r="D14" s="133">
        <v>6</v>
      </c>
      <c r="E14" s="133">
        <v>7</v>
      </c>
      <c r="F14" s="133">
        <v>73</v>
      </c>
      <c r="G14" s="132">
        <v>12</v>
      </c>
      <c r="H14" s="132" t="s">
        <v>8</v>
      </c>
      <c r="I14" s="132" t="s">
        <v>8</v>
      </c>
      <c r="J14" s="132">
        <v>20.2</v>
      </c>
      <c r="K14" s="133">
        <v>27.1</v>
      </c>
      <c r="L14" s="132">
        <v>3.2</v>
      </c>
      <c r="M14" s="132">
        <v>42.1</v>
      </c>
      <c r="N14" s="132">
        <v>36</v>
      </c>
      <c r="O14" s="132" t="s">
        <v>8</v>
      </c>
      <c r="P14" s="132">
        <v>6</v>
      </c>
      <c r="Q14" s="132">
        <v>15</v>
      </c>
      <c r="R14" s="132" t="s">
        <v>8</v>
      </c>
      <c r="S14" s="132" t="s">
        <v>8</v>
      </c>
      <c r="T14" s="132" t="s">
        <v>8</v>
      </c>
      <c r="U14" s="132">
        <v>2</v>
      </c>
      <c r="V14" s="133">
        <v>14.1</v>
      </c>
      <c r="W14" s="133">
        <v>4.0999999999999996</v>
      </c>
      <c r="X14" s="133">
        <v>0.2</v>
      </c>
      <c r="Y14" s="133">
        <v>6.2</v>
      </c>
      <c r="Z14" s="133">
        <v>20.2</v>
      </c>
      <c r="AA14" s="133">
        <v>4</v>
      </c>
      <c r="AB14" s="133">
        <v>4</v>
      </c>
      <c r="AC14" s="133">
        <v>1</v>
      </c>
      <c r="AD14" s="133">
        <v>10.199999999999999</v>
      </c>
      <c r="AE14" s="132" t="s">
        <v>8</v>
      </c>
      <c r="AF14" s="132">
        <v>13.1</v>
      </c>
      <c r="AG14" s="133">
        <v>2.2000000000000002</v>
      </c>
      <c r="AH14" s="132">
        <f>SUM(C14:AG14)</f>
        <v>340.99999999999994</v>
      </c>
    </row>
    <row r="15" spans="1:34">
      <c r="A15" s="117">
        <v>2</v>
      </c>
      <c r="B15" s="118" t="s">
        <v>18</v>
      </c>
      <c r="C15" s="133">
        <v>2.4</v>
      </c>
      <c r="D15" s="133">
        <v>0.3</v>
      </c>
      <c r="E15" s="132" t="s">
        <v>8</v>
      </c>
      <c r="F15" s="133">
        <v>6.3</v>
      </c>
      <c r="G15" s="133">
        <v>6.2</v>
      </c>
      <c r="H15" s="132" t="s">
        <v>8</v>
      </c>
      <c r="I15" s="132" t="s">
        <v>8</v>
      </c>
      <c r="J15" s="133"/>
      <c r="K15" s="132">
        <v>15.2</v>
      </c>
      <c r="L15" s="133">
        <v>2</v>
      </c>
      <c r="M15" s="133">
        <v>21.2</v>
      </c>
      <c r="N15" s="133">
        <v>48.4</v>
      </c>
      <c r="O15" s="132" t="s">
        <v>8</v>
      </c>
      <c r="P15" s="132" t="s">
        <v>8</v>
      </c>
      <c r="Q15" s="132">
        <v>2</v>
      </c>
      <c r="R15" s="132" t="s">
        <v>8</v>
      </c>
      <c r="S15" s="132" t="s">
        <v>8</v>
      </c>
      <c r="T15" s="133">
        <v>2</v>
      </c>
      <c r="U15" s="132" t="s">
        <v>8</v>
      </c>
      <c r="V15" s="132">
        <v>5.2</v>
      </c>
      <c r="W15" s="133">
        <v>1.3</v>
      </c>
      <c r="X15" s="133">
        <v>1</v>
      </c>
      <c r="Y15" s="133">
        <v>5.3</v>
      </c>
      <c r="Z15" s="132" t="s">
        <v>8</v>
      </c>
      <c r="AA15" s="132" t="s">
        <v>8</v>
      </c>
      <c r="AB15" s="132" t="s">
        <v>8</v>
      </c>
      <c r="AC15" s="132" t="s">
        <v>8</v>
      </c>
      <c r="AD15" s="133">
        <v>55.4</v>
      </c>
      <c r="AE15" s="132" t="s">
        <v>8</v>
      </c>
      <c r="AF15" s="133">
        <v>2</v>
      </c>
      <c r="AG15" s="133">
        <v>9.1</v>
      </c>
      <c r="AH15" s="132">
        <f>SUM(C15:AG15)</f>
        <v>185.29999999999998</v>
      </c>
    </row>
    <row r="16" spans="1:34">
      <c r="A16" s="119">
        <v>3</v>
      </c>
      <c r="B16" s="120" t="s">
        <v>19</v>
      </c>
      <c r="C16" s="133">
        <v>4.0999999999999996</v>
      </c>
      <c r="D16" s="132" t="s">
        <v>8</v>
      </c>
      <c r="E16" s="132" t="s">
        <v>8</v>
      </c>
      <c r="F16" s="132">
        <v>11.2</v>
      </c>
      <c r="G16" s="132">
        <v>1.2</v>
      </c>
      <c r="H16" s="132" t="s">
        <v>8</v>
      </c>
      <c r="I16" s="132" t="s">
        <v>8</v>
      </c>
      <c r="J16" s="132">
        <v>24.2</v>
      </c>
      <c r="K16" s="133">
        <v>6</v>
      </c>
      <c r="L16" s="132" t="s">
        <v>8</v>
      </c>
      <c r="M16" s="133">
        <v>5</v>
      </c>
      <c r="N16" s="132">
        <v>30</v>
      </c>
      <c r="O16" s="132">
        <v>1.3</v>
      </c>
      <c r="P16" s="132">
        <v>6.1</v>
      </c>
      <c r="Q16" s="132">
        <v>10.199999999999999</v>
      </c>
      <c r="R16" s="133">
        <v>15.4</v>
      </c>
      <c r="S16" s="132" t="s">
        <v>8</v>
      </c>
      <c r="T16" s="132" t="s">
        <v>8</v>
      </c>
      <c r="U16" s="132" t="s">
        <v>8</v>
      </c>
      <c r="V16" s="132">
        <v>66.3</v>
      </c>
      <c r="W16" s="133">
        <v>10.199999999999999</v>
      </c>
      <c r="X16" s="132" t="s">
        <v>8</v>
      </c>
      <c r="Y16" s="133">
        <v>34.299999999999997</v>
      </c>
      <c r="Z16" s="133">
        <v>3.4</v>
      </c>
      <c r="AA16" s="132" t="s">
        <v>8</v>
      </c>
      <c r="AB16" s="132">
        <v>14.3</v>
      </c>
      <c r="AC16" s="132">
        <v>36.200000000000003</v>
      </c>
      <c r="AD16" s="132">
        <v>18</v>
      </c>
      <c r="AE16" s="132" t="s">
        <v>8</v>
      </c>
      <c r="AF16" s="132" t="s">
        <v>8</v>
      </c>
      <c r="AG16" s="133">
        <v>10.1</v>
      </c>
      <c r="AH16" s="132">
        <f t="shared" ref="AH16:AH17" si="1">SUM(C16:AG16)</f>
        <v>307.50000000000006</v>
      </c>
    </row>
    <row r="17" spans="1:34">
      <c r="A17" s="119">
        <v>4</v>
      </c>
      <c r="B17" s="120" t="s">
        <v>20</v>
      </c>
      <c r="C17" s="133">
        <v>4.2</v>
      </c>
      <c r="D17" s="133">
        <v>3.6</v>
      </c>
      <c r="E17" s="132" t="s">
        <v>8</v>
      </c>
      <c r="F17" s="133">
        <v>13</v>
      </c>
      <c r="G17" s="132">
        <v>2</v>
      </c>
      <c r="H17" s="132" t="s">
        <v>8</v>
      </c>
      <c r="I17" s="132" t="s">
        <v>8</v>
      </c>
      <c r="J17" s="133">
        <v>84.6</v>
      </c>
      <c r="K17" s="133">
        <v>17.600000000000001</v>
      </c>
      <c r="L17" s="133">
        <v>2.6</v>
      </c>
      <c r="M17" s="133">
        <v>5.2</v>
      </c>
      <c r="N17" s="133">
        <v>6.4</v>
      </c>
      <c r="O17" s="132">
        <v>6.2</v>
      </c>
      <c r="P17" s="132">
        <v>1.2</v>
      </c>
      <c r="Q17" s="132" t="s">
        <v>8</v>
      </c>
      <c r="R17" s="132" t="s">
        <v>8</v>
      </c>
      <c r="S17" s="132" t="s">
        <v>8</v>
      </c>
      <c r="T17" s="132" t="s">
        <v>8</v>
      </c>
      <c r="U17" s="132" t="s">
        <v>8</v>
      </c>
      <c r="V17" s="132">
        <v>11.8</v>
      </c>
      <c r="W17" s="133">
        <v>3.6</v>
      </c>
      <c r="X17" s="132" t="s">
        <v>8</v>
      </c>
      <c r="Y17" s="133">
        <v>39.799999999999997</v>
      </c>
      <c r="Z17" s="133">
        <v>4</v>
      </c>
      <c r="AA17" s="133">
        <v>8.8000000000000007</v>
      </c>
      <c r="AB17" s="133">
        <v>11.8</v>
      </c>
      <c r="AC17" s="133">
        <v>3.6</v>
      </c>
      <c r="AD17" s="132">
        <v>2</v>
      </c>
      <c r="AE17" s="132" t="s">
        <v>8</v>
      </c>
      <c r="AF17" s="133">
        <v>4.8</v>
      </c>
      <c r="AG17" s="133">
        <v>7.4</v>
      </c>
      <c r="AH17" s="132">
        <f t="shared" si="1"/>
        <v>244.2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269.5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127"/>
    </row>
    <row r="20" spans="1:34">
      <c r="A20" s="117">
        <v>1</v>
      </c>
      <c r="B20" s="118" t="s">
        <v>23</v>
      </c>
      <c r="C20" s="132">
        <v>3.8</v>
      </c>
      <c r="D20" s="132" t="s">
        <v>8</v>
      </c>
      <c r="E20" s="132">
        <v>1</v>
      </c>
      <c r="F20" s="119">
        <v>26</v>
      </c>
      <c r="G20" s="132">
        <v>7.4</v>
      </c>
      <c r="H20" s="132" t="s">
        <v>8</v>
      </c>
      <c r="I20" s="119">
        <v>44.2</v>
      </c>
      <c r="J20" s="119">
        <v>99.2</v>
      </c>
      <c r="K20" s="132" t="s">
        <v>8</v>
      </c>
      <c r="L20" s="132" t="s">
        <v>8</v>
      </c>
      <c r="M20" s="132">
        <v>23.2</v>
      </c>
      <c r="N20" s="132">
        <v>24.4</v>
      </c>
      <c r="O20" s="132">
        <v>46.8</v>
      </c>
      <c r="P20" s="132">
        <v>1.5</v>
      </c>
      <c r="Q20" s="132">
        <v>49.4</v>
      </c>
      <c r="R20" s="119">
        <v>62.6</v>
      </c>
      <c r="S20" s="132" t="s">
        <v>8</v>
      </c>
      <c r="T20" s="132" t="s">
        <v>8</v>
      </c>
      <c r="U20" s="132" t="s">
        <v>8</v>
      </c>
      <c r="V20" s="119">
        <v>3.4</v>
      </c>
      <c r="W20" s="132">
        <v>9.1999999999999993</v>
      </c>
      <c r="X20" s="132">
        <v>4.2</v>
      </c>
      <c r="Y20" s="132">
        <v>1.2</v>
      </c>
      <c r="Z20" s="132" t="s">
        <v>8</v>
      </c>
      <c r="AA20" s="132">
        <v>14.6</v>
      </c>
      <c r="AB20" s="132">
        <v>4.2</v>
      </c>
      <c r="AC20" s="132">
        <v>20.6</v>
      </c>
      <c r="AD20" s="132">
        <v>12.4</v>
      </c>
      <c r="AE20" s="119">
        <v>1</v>
      </c>
      <c r="AF20" s="132">
        <v>0.6</v>
      </c>
      <c r="AG20" s="119">
        <v>17.8</v>
      </c>
      <c r="AH20" s="132">
        <f>SUM(C20:AG20)</f>
        <v>478.7</v>
      </c>
    </row>
    <row r="21" spans="1:34">
      <c r="A21" s="119">
        <v>2</v>
      </c>
      <c r="B21" s="120" t="s">
        <v>24</v>
      </c>
      <c r="C21" s="133">
        <v>2</v>
      </c>
      <c r="D21" s="132" t="s">
        <v>8</v>
      </c>
      <c r="E21" s="133">
        <v>3.6</v>
      </c>
      <c r="F21" s="133">
        <v>9</v>
      </c>
      <c r="G21" s="132">
        <v>1.2</v>
      </c>
      <c r="H21" s="132" t="s">
        <v>8</v>
      </c>
      <c r="I21" s="133">
        <v>8</v>
      </c>
      <c r="J21" s="132">
        <v>29</v>
      </c>
      <c r="K21" s="132" t="s">
        <v>8</v>
      </c>
      <c r="L21" s="133">
        <v>5</v>
      </c>
      <c r="M21" s="132">
        <v>7.2</v>
      </c>
      <c r="N21" s="132">
        <v>16</v>
      </c>
      <c r="O21" s="132">
        <v>39.200000000000003</v>
      </c>
      <c r="P21" s="132">
        <v>29</v>
      </c>
      <c r="Q21" s="132">
        <v>12</v>
      </c>
      <c r="R21" s="133">
        <v>35.200000000000003</v>
      </c>
      <c r="S21" s="132" t="s">
        <v>8</v>
      </c>
      <c r="T21" s="132" t="s">
        <v>8</v>
      </c>
      <c r="U21" s="132" t="s">
        <v>8</v>
      </c>
      <c r="V21" s="133">
        <v>1</v>
      </c>
      <c r="W21" s="133">
        <v>11.4</v>
      </c>
      <c r="X21" s="132">
        <v>6.2</v>
      </c>
      <c r="Y21" s="132">
        <v>14</v>
      </c>
      <c r="Z21" s="132" t="s">
        <v>8</v>
      </c>
      <c r="AA21" s="132">
        <v>15.4</v>
      </c>
      <c r="AB21" s="132">
        <v>9.6</v>
      </c>
      <c r="AC21" s="133">
        <v>13.8</v>
      </c>
      <c r="AD21" s="132" t="s">
        <v>8</v>
      </c>
      <c r="AE21" s="133">
        <v>1.2</v>
      </c>
      <c r="AF21" s="132" t="s">
        <v>8</v>
      </c>
      <c r="AG21" s="133">
        <v>35.4</v>
      </c>
      <c r="AH21" s="132">
        <f t="shared" ref="AH21:AH23" si="2">SUM(C21:AG21)</f>
        <v>304.39999999999992</v>
      </c>
    </row>
    <row r="22" spans="1:34">
      <c r="A22" s="119">
        <v>3</v>
      </c>
      <c r="B22" s="120" t="s">
        <v>25</v>
      </c>
      <c r="C22" s="133">
        <v>4.2</v>
      </c>
      <c r="D22" s="132" t="s">
        <v>8</v>
      </c>
      <c r="E22" s="133">
        <v>4</v>
      </c>
      <c r="F22" s="132">
        <v>45</v>
      </c>
      <c r="G22" s="132">
        <v>9.4</v>
      </c>
      <c r="H22" s="132" t="s">
        <v>8</v>
      </c>
      <c r="I22" s="132">
        <v>10</v>
      </c>
      <c r="J22" s="132">
        <v>27.4</v>
      </c>
      <c r="K22" s="132" t="s">
        <v>8</v>
      </c>
      <c r="L22" s="132">
        <v>4.2</v>
      </c>
      <c r="M22" s="132">
        <v>26.2</v>
      </c>
      <c r="N22" s="132">
        <v>41</v>
      </c>
      <c r="O22" s="132" t="s">
        <v>8</v>
      </c>
      <c r="P22" s="132" t="s">
        <v>8</v>
      </c>
      <c r="Q22" s="132">
        <v>44</v>
      </c>
      <c r="R22" s="133">
        <v>47.2</v>
      </c>
      <c r="S22" s="132" t="s">
        <v>8</v>
      </c>
      <c r="T22" s="132" t="s">
        <v>8</v>
      </c>
      <c r="U22" s="132" t="s">
        <v>8</v>
      </c>
      <c r="V22" s="133">
        <v>46.4</v>
      </c>
      <c r="W22" s="132">
        <v>11.6</v>
      </c>
      <c r="X22" s="132" t="s">
        <v>8</v>
      </c>
      <c r="Y22" s="133">
        <v>32.4</v>
      </c>
      <c r="Z22" s="132">
        <v>16.600000000000001</v>
      </c>
      <c r="AA22" s="133">
        <v>17.8</v>
      </c>
      <c r="AB22" s="132" t="s">
        <v>8</v>
      </c>
      <c r="AC22" s="132">
        <v>24.4</v>
      </c>
      <c r="AD22" s="132">
        <v>5.4</v>
      </c>
      <c r="AE22" s="132" t="s">
        <v>8</v>
      </c>
      <c r="AF22" s="132" t="s">
        <v>8</v>
      </c>
      <c r="AG22" s="133">
        <v>10.4</v>
      </c>
      <c r="AH22" s="132">
        <f t="shared" si="2"/>
        <v>427.59999999999997</v>
      </c>
    </row>
    <row r="23" spans="1:34">
      <c r="A23" s="121">
        <v>4</v>
      </c>
      <c r="B23" s="122" t="s">
        <v>26</v>
      </c>
      <c r="C23" s="133">
        <v>2.6</v>
      </c>
      <c r="D23" s="133">
        <v>1.2</v>
      </c>
      <c r="E23" s="132">
        <v>5.8</v>
      </c>
      <c r="F23" s="133">
        <v>25.6</v>
      </c>
      <c r="G23" s="133">
        <v>4.4000000000000004</v>
      </c>
      <c r="H23" s="132" t="s">
        <v>8</v>
      </c>
      <c r="I23" s="132">
        <v>17.600000000000001</v>
      </c>
      <c r="J23" s="133">
        <v>66.400000000000006</v>
      </c>
      <c r="K23" s="132" t="s">
        <v>8</v>
      </c>
      <c r="L23" s="132">
        <v>0.4</v>
      </c>
      <c r="M23" s="132">
        <v>20.2</v>
      </c>
      <c r="N23" s="132">
        <v>18.2</v>
      </c>
      <c r="O23" s="132">
        <v>23.8</v>
      </c>
      <c r="P23" s="132">
        <v>0.2</v>
      </c>
      <c r="Q23" s="133">
        <v>22.2</v>
      </c>
      <c r="R23" s="133">
        <v>19</v>
      </c>
      <c r="S23" s="132" t="s">
        <v>8</v>
      </c>
      <c r="T23" s="132" t="s">
        <v>8</v>
      </c>
      <c r="U23" s="132" t="s">
        <v>8</v>
      </c>
      <c r="V23" s="133">
        <v>8.6</v>
      </c>
      <c r="W23" s="132">
        <v>14.8</v>
      </c>
      <c r="X23" s="132" t="s">
        <v>8</v>
      </c>
      <c r="Y23" s="132">
        <v>23.6</v>
      </c>
      <c r="Z23" s="132">
        <v>4</v>
      </c>
      <c r="AA23" s="133">
        <v>9.1999999999999993</v>
      </c>
      <c r="AB23" s="132">
        <v>3.4</v>
      </c>
      <c r="AC23" s="132">
        <v>8</v>
      </c>
      <c r="AD23" s="132">
        <v>0.2</v>
      </c>
      <c r="AE23" s="132">
        <v>5.8</v>
      </c>
      <c r="AF23" s="133">
        <v>12.2</v>
      </c>
      <c r="AG23" s="133">
        <v>27.2</v>
      </c>
      <c r="AH23" s="132">
        <f t="shared" si="2"/>
        <v>344.59999999999997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388.82499999999993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127"/>
    </row>
    <row r="26" spans="1:34">
      <c r="A26" s="123">
        <v>1</v>
      </c>
      <c r="B26" s="124" t="s">
        <v>29</v>
      </c>
      <c r="C26" s="134">
        <v>21</v>
      </c>
      <c r="D26" s="134">
        <v>15</v>
      </c>
      <c r="E26" s="134">
        <v>12</v>
      </c>
      <c r="F26" s="135">
        <v>11</v>
      </c>
      <c r="G26" s="134">
        <v>2</v>
      </c>
      <c r="H26" s="134">
        <v>3</v>
      </c>
      <c r="I26" s="134">
        <v>11</v>
      </c>
      <c r="J26" s="134">
        <v>20</v>
      </c>
      <c r="K26" s="134">
        <v>5</v>
      </c>
      <c r="L26" s="134">
        <v>18</v>
      </c>
      <c r="M26" s="134">
        <v>21</v>
      </c>
      <c r="N26" s="133">
        <v>9</v>
      </c>
      <c r="O26" s="134">
        <v>5</v>
      </c>
      <c r="P26" s="134">
        <v>8</v>
      </c>
      <c r="Q26" s="134">
        <v>17</v>
      </c>
      <c r="R26" s="134">
        <v>12</v>
      </c>
      <c r="S26" s="134">
        <v>14</v>
      </c>
      <c r="T26" s="119">
        <v>3</v>
      </c>
      <c r="U26" s="134">
        <v>5</v>
      </c>
      <c r="V26" s="134">
        <v>8</v>
      </c>
      <c r="W26" s="134">
        <v>10</v>
      </c>
      <c r="X26" s="133">
        <v>8</v>
      </c>
      <c r="Y26" s="134">
        <v>21</v>
      </c>
      <c r="Z26" s="134">
        <v>5</v>
      </c>
      <c r="AA26" s="135">
        <v>7</v>
      </c>
      <c r="AB26" s="134">
        <v>21</v>
      </c>
      <c r="AC26" s="134">
        <v>25</v>
      </c>
      <c r="AD26" s="134">
        <v>1</v>
      </c>
      <c r="AE26" s="134">
        <v>0.4</v>
      </c>
      <c r="AF26" s="135">
        <v>2</v>
      </c>
      <c r="AG26" s="133">
        <v>0.6</v>
      </c>
      <c r="AH26" s="134">
        <f>SUM(C26:AG26)</f>
        <v>321</v>
      </c>
    </row>
    <row r="27" spans="1:34">
      <c r="A27" s="77"/>
      <c r="B27" s="65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126"/>
      <c r="S27" s="126"/>
      <c r="T27" s="126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78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88"/>
      <c r="AE28" s="88"/>
      <c r="AF28" s="88"/>
      <c r="AG28" s="88"/>
      <c r="AH28" s="80"/>
    </row>
    <row r="29" spans="1:34">
      <c r="A29" s="119">
        <v>1</v>
      </c>
      <c r="B29" s="120" t="s">
        <v>31</v>
      </c>
      <c r="C29" s="133">
        <v>16</v>
      </c>
      <c r="D29" s="133">
        <v>18</v>
      </c>
      <c r="E29" s="132" t="s">
        <v>8</v>
      </c>
      <c r="F29" s="133">
        <v>25.8</v>
      </c>
      <c r="G29" s="133">
        <v>17</v>
      </c>
      <c r="H29" s="119">
        <v>15.2</v>
      </c>
      <c r="I29" s="133">
        <v>8.8000000000000007</v>
      </c>
      <c r="J29" s="133">
        <v>25</v>
      </c>
      <c r="K29" s="132">
        <v>7.8</v>
      </c>
      <c r="L29" s="133">
        <v>24.4</v>
      </c>
      <c r="M29" s="133">
        <v>24.8</v>
      </c>
      <c r="N29" s="133">
        <v>25.2</v>
      </c>
      <c r="O29" s="133">
        <v>10.4</v>
      </c>
      <c r="P29" s="133">
        <v>16.600000000000001</v>
      </c>
      <c r="Q29" s="133">
        <v>11.8</v>
      </c>
      <c r="R29" s="119">
        <v>4</v>
      </c>
      <c r="S29" s="132">
        <v>12.4</v>
      </c>
      <c r="T29" s="132" t="s">
        <v>8</v>
      </c>
      <c r="U29" s="132" t="s">
        <v>8</v>
      </c>
      <c r="V29" s="119">
        <v>3</v>
      </c>
      <c r="W29" s="133">
        <v>16.399999999999999</v>
      </c>
      <c r="X29" s="133">
        <v>0.4</v>
      </c>
      <c r="Y29" s="133">
        <v>8.6</v>
      </c>
      <c r="Z29" s="133">
        <v>11</v>
      </c>
      <c r="AA29" s="133">
        <v>0.6</v>
      </c>
      <c r="AB29" s="133">
        <v>24.2</v>
      </c>
      <c r="AC29" s="133">
        <v>10</v>
      </c>
      <c r="AD29" s="133">
        <v>3.8</v>
      </c>
      <c r="AE29" s="133">
        <v>7</v>
      </c>
      <c r="AF29" s="133">
        <v>1</v>
      </c>
      <c r="AG29" s="119">
        <v>6</v>
      </c>
      <c r="AH29" s="132">
        <f>SUM(C29:AG29)</f>
        <v>355.2</v>
      </c>
    </row>
    <row r="30" spans="1:34">
      <c r="A30" s="119">
        <v>2</v>
      </c>
      <c r="B30" s="120" t="s">
        <v>32</v>
      </c>
      <c r="C30" s="119">
        <v>29.1</v>
      </c>
      <c r="D30" s="119">
        <v>22.4</v>
      </c>
      <c r="E30" s="119">
        <v>13.1</v>
      </c>
      <c r="F30" s="133">
        <v>29.3</v>
      </c>
      <c r="G30" s="133">
        <v>9.3000000000000007</v>
      </c>
      <c r="H30" s="119">
        <v>11.3</v>
      </c>
      <c r="I30" s="119">
        <v>4.2</v>
      </c>
      <c r="J30" s="133">
        <v>8.1</v>
      </c>
      <c r="K30" s="132" t="s">
        <v>8</v>
      </c>
      <c r="L30" s="132">
        <v>22</v>
      </c>
      <c r="M30" s="133">
        <v>20.100000000000001</v>
      </c>
      <c r="N30" s="132">
        <v>58.1</v>
      </c>
      <c r="O30" s="132" t="s">
        <v>8</v>
      </c>
      <c r="P30" s="132" t="s">
        <v>8</v>
      </c>
      <c r="Q30" s="132" t="s">
        <v>8</v>
      </c>
      <c r="R30" s="132">
        <v>6.3</v>
      </c>
      <c r="S30" s="119">
        <v>14.3</v>
      </c>
      <c r="T30" s="132" t="s">
        <v>8</v>
      </c>
      <c r="U30" s="132" t="s">
        <v>8</v>
      </c>
      <c r="V30" s="132" t="s">
        <v>8</v>
      </c>
      <c r="W30" s="132">
        <v>10.1</v>
      </c>
      <c r="X30" s="133">
        <v>9.4</v>
      </c>
      <c r="Y30" s="119">
        <v>14</v>
      </c>
      <c r="Z30" s="133">
        <v>21.3</v>
      </c>
      <c r="AA30" s="132" t="s">
        <v>8</v>
      </c>
      <c r="AB30" s="119">
        <v>34</v>
      </c>
      <c r="AC30" s="132" t="s">
        <v>8</v>
      </c>
      <c r="AD30" s="119">
        <v>4.2</v>
      </c>
      <c r="AE30" s="132" t="s">
        <v>8</v>
      </c>
      <c r="AF30" s="132" t="s">
        <v>8</v>
      </c>
      <c r="AG30" s="132" t="s">
        <v>8</v>
      </c>
      <c r="AH30" s="132">
        <f>SUM(C30:AG30)</f>
        <v>340.59999999999997</v>
      </c>
    </row>
    <row r="31" spans="1:34">
      <c r="A31" s="119">
        <v>3</v>
      </c>
      <c r="B31" s="120" t="s">
        <v>33</v>
      </c>
      <c r="C31" s="132">
        <v>8.6</v>
      </c>
      <c r="D31" s="119">
        <v>5</v>
      </c>
      <c r="E31" s="119">
        <v>10.4</v>
      </c>
      <c r="F31" s="119">
        <v>16.399999999999999</v>
      </c>
      <c r="G31" s="119">
        <v>13.4</v>
      </c>
      <c r="H31" s="133">
        <v>34.799999999999997</v>
      </c>
      <c r="I31" s="119">
        <v>30</v>
      </c>
      <c r="J31" s="133">
        <v>36.200000000000003</v>
      </c>
      <c r="K31" s="132">
        <v>2</v>
      </c>
      <c r="L31" s="132">
        <v>18.2</v>
      </c>
      <c r="M31" s="132">
        <v>57.8</v>
      </c>
      <c r="N31" s="119">
        <v>45.6</v>
      </c>
      <c r="O31" s="132" t="s">
        <v>8</v>
      </c>
      <c r="P31" s="132" t="s">
        <v>8</v>
      </c>
      <c r="Q31" s="119">
        <v>11.4</v>
      </c>
      <c r="R31" s="132">
        <v>9.6</v>
      </c>
      <c r="S31" s="132">
        <v>10</v>
      </c>
      <c r="T31" s="132" t="s">
        <v>8</v>
      </c>
      <c r="U31" s="132" t="s">
        <v>8</v>
      </c>
      <c r="V31" s="132">
        <v>2.2000000000000002</v>
      </c>
      <c r="W31" s="132" t="s">
        <v>8</v>
      </c>
      <c r="X31" s="132" t="s">
        <v>8</v>
      </c>
      <c r="Y31" s="119">
        <v>4.5999999999999996</v>
      </c>
      <c r="Z31" s="119">
        <v>20.2</v>
      </c>
      <c r="AA31" s="132">
        <v>7.2</v>
      </c>
      <c r="AB31" s="132">
        <v>9.6</v>
      </c>
      <c r="AC31" s="119">
        <v>27.8</v>
      </c>
      <c r="AD31" s="132" t="s">
        <v>8</v>
      </c>
      <c r="AE31" s="132" t="s">
        <v>8</v>
      </c>
      <c r="AF31" s="132" t="s">
        <v>8</v>
      </c>
      <c r="AG31" s="132" t="s">
        <v>8</v>
      </c>
      <c r="AH31" s="132">
        <f>SUM(C31:AG31)</f>
        <v>381.00000000000006</v>
      </c>
    </row>
    <row r="32" spans="1:34">
      <c r="A32" s="119">
        <v>4</v>
      </c>
      <c r="B32" s="120" t="s">
        <v>34</v>
      </c>
      <c r="C32" s="119">
        <v>10.8</v>
      </c>
      <c r="D32" s="133">
        <v>12.6</v>
      </c>
      <c r="E32" s="133">
        <v>13.1</v>
      </c>
      <c r="F32" s="133">
        <v>29.3</v>
      </c>
      <c r="G32" s="133">
        <v>9.3000000000000007</v>
      </c>
      <c r="H32" s="133">
        <v>11.3</v>
      </c>
      <c r="I32" s="133">
        <v>4.2</v>
      </c>
      <c r="J32" s="133">
        <v>8.1</v>
      </c>
      <c r="K32" s="132" t="s">
        <v>8</v>
      </c>
      <c r="L32" s="133">
        <v>10.6</v>
      </c>
      <c r="M32" s="133">
        <v>18.2</v>
      </c>
      <c r="N32" s="119">
        <v>29</v>
      </c>
      <c r="O32" s="132">
        <v>22.6</v>
      </c>
      <c r="P32" s="133">
        <v>3.4</v>
      </c>
      <c r="Q32" s="119">
        <v>17.600000000000001</v>
      </c>
      <c r="R32" s="119">
        <v>4.2</v>
      </c>
      <c r="S32" s="119">
        <v>4.8</v>
      </c>
      <c r="T32" s="132" t="s">
        <v>8</v>
      </c>
      <c r="U32" s="132" t="s">
        <v>8</v>
      </c>
      <c r="V32" s="119">
        <v>3.6</v>
      </c>
      <c r="W32" s="132" t="s">
        <v>8</v>
      </c>
      <c r="X32" s="119">
        <v>0.8</v>
      </c>
      <c r="Y32" s="119">
        <v>36.6</v>
      </c>
      <c r="Z32" s="133">
        <v>9.6</v>
      </c>
      <c r="AA32" s="133">
        <v>59.4</v>
      </c>
      <c r="AB32" s="119">
        <v>16</v>
      </c>
      <c r="AC32" s="133">
        <v>12.2</v>
      </c>
      <c r="AD32" s="133">
        <v>0.6</v>
      </c>
      <c r="AE32" s="133"/>
      <c r="AF32" s="133">
        <v>1.8</v>
      </c>
      <c r="AG32" s="119">
        <v>6.2</v>
      </c>
      <c r="AH32" s="132">
        <f>SUM(C32:AG32)</f>
        <v>355.9</v>
      </c>
    </row>
    <row r="33" spans="1:34">
      <c r="A33" s="119">
        <v>5</v>
      </c>
      <c r="B33" s="120" t="s">
        <v>35</v>
      </c>
      <c r="C33" s="134">
        <v>7.7</v>
      </c>
      <c r="D33" s="134">
        <v>10.3</v>
      </c>
      <c r="E33" s="133">
        <v>7.2</v>
      </c>
      <c r="F33" s="133">
        <v>5.4</v>
      </c>
      <c r="G33" s="132" t="s">
        <v>8</v>
      </c>
      <c r="H33" s="133">
        <v>4.5999999999999996</v>
      </c>
      <c r="I33" s="133">
        <v>3.2</v>
      </c>
      <c r="J33" s="133">
        <v>7.7</v>
      </c>
      <c r="K33" s="133">
        <v>10.3</v>
      </c>
      <c r="L33" s="132">
        <v>20.3</v>
      </c>
      <c r="M33" s="133">
        <v>34.6</v>
      </c>
      <c r="N33" s="133">
        <v>30.2</v>
      </c>
      <c r="O33" s="132">
        <v>3.4</v>
      </c>
      <c r="P33" s="119">
        <v>12.5</v>
      </c>
      <c r="Q33" s="119">
        <v>12.4</v>
      </c>
      <c r="R33" s="132">
        <v>4.2</v>
      </c>
      <c r="S33" s="119">
        <v>3.3</v>
      </c>
      <c r="T33" s="132" t="s">
        <v>8</v>
      </c>
      <c r="U33" s="132" t="s">
        <v>8</v>
      </c>
      <c r="V33" s="132">
        <v>5.2</v>
      </c>
      <c r="W33" s="133">
        <v>7.3</v>
      </c>
      <c r="X33" s="119">
        <v>1.2</v>
      </c>
      <c r="Y33" s="133">
        <v>2.2000000000000002</v>
      </c>
      <c r="Z33" s="133" t="s">
        <v>8</v>
      </c>
      <c r="AA33" s="133">
        <v>5.3</v>
      </c>
      <c r="AB33" s="119">
        <v>8.6</v>
      </c>
      <c r="AC33" s="119">
        <v>9.5</v>
      </c>
      <c r="AD33" s="119" t="s">
        <v>8</v>
      </c>
      <c r="AE33" s="132">
        <v>6.4</v>
      </c>
      <c r="AF33" s="133">
        <v>1.3</v>
      </c>
      <c r="AG33" s="119">
        <v>1.2</v>
      </c>
      <c r="AH33" s="132">
        <f>SUM(C33:AG33)</f>
        <v>225.5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331.64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127"/>
    </row>
    <row r="36" spans="1:34">
      <c r="A36" s="117">
        <v>1</v>
      </c>
      <c r="B36" s="118" t="s">
        <v>38</v>
      </c>
      <c r="C36" s="132">
        <v>2.4</v>
      </c>
      <c r="D36" s="132" t="s">
        <v>8</v>
      </c>
      <c r="E36" s="132" t="s">
        <v>8</v>
      </c>
      <c r="F36" s="132">
        <v>5</v>
      </c>
      <c r="G36" s="133">
        <v>27.4</v>
      </c>
      <c r="H36" s="132">
        <v>5.2</v>
      </c>
      <c r="I36" s="133">
        <v>6.2</v>
      </c>
      <c r="J36" s="133">
        <v>35.6</v>
      </c>
      <c r="K36" s="132" t="s">
        <v>8</v>
      </c>
      <c r="L36" s="119">
        <v>5</v>
      </c>
      <c r="M36" s="133">
        <v>35</v>
      </c>
      <c r="N36" s="133">
        <v>14</v>
      </c>
      <c r="O36" s="133">
        <v>91.5</v>
      </c>
      <c r="P36" s="133">
        <v>4</v>
      </c>
      <c r="Q36" s="133">
        <v>22</v>
      </c>
      <c r="R36" s="119">
        <v>10.4</v>
      </c>
      <c r="S36" s="119">
        <v>3</v>
      </c>
      <c r="T36" s="132" t="s">
        <v>8</v>
      </c>
      <c r="U36" s="132" t="s">
        <v>8</v>
      </c>
      <c r="V36" s="119">
        <v>5</v>
      </c>
      <c r="W36" s="119">
        <v>5</v>
      </c>
      <c r="X36" s="132" t="s">
        <v>8</v>
      </c>
      <c r="Y36" s="133">
        <v>6.2</v>
      </c>
      <c r="Z36" s="133">
        <v>1.4</v>
      </c>
      <c r="AA36" s="133">
        <v>35</v>
      </c>
      <c r="AB36" s="133">
        <v>14.2</v>
      </c>
      <c r="AC36" s="133">
        <v>22.1</v>
      </c>
      <c r="AD36" s="133">
        <v>2</v>
      </c>
      <c r="AE36" s="132" t="s">
        <v>8</v>
      </c>
      <c r="AF36" s="133">
        <v>1.1000000000000001</v>
      </c>
      <c r="AG36" s="132" t="s">
        <v>8</v>
      </c>
      <c r="AH36" s="132">
        <f>SUM(C36:AG36)</f>
        <v>358.7</v>
      </c>
    </row>
    <row r="37" spans="1:34">
      <c r="A37" s="119">
        <v>2</v>
      </c>
      <c r="B37" s="120" t="s">
        <v>39</v>
      </c>
      <c r="C37" s="132">
        <v>5.2</v>
      </c>
      <c r="D37" s="132" t="s">
        <v>8</v>
      </c>
      <c r="E37" s="132" t="s">
        <v>8</v>
      </c>
      <c r="F37" s="133">
        <v>15.2</v>
      </c>
      <c r="G37" s="133">
        <v>22</v>
      </c>
      <c r="H37" s="132">
        <v>4.5999999999999996</v>
      </c>
      <c r="I37" s="133">
        <v>39.6</v>
      </c>
      <c r="J37" s="133">
        <v>31</v>
      </c>
      <c r="K37" s="132" t="s">
        <v>8</v>
      </c>
      <c r="L37" s="132">
        <v>3.6</v>
      </c>
      <c r="M37" s="132">
        <v>41.4</v>
      </c>
      <c r="N37" s="133">
        <v>10.199999999999999</v>
      </c>
      <c r="O37" s="133">
        <v>88.2</v>
      </c>
      <c r="P37" s="133">
        <v>10.4</v>
      </c>
      <c r="Q37" s="133">
        <v>19.399999999999999</v>
      </c>
      <c r="R37" s="132">
        <v>35.200000000000003</v>
      </c>
      <c r="S37" s="133">
        <v>6</v>
      </c>
      <c r="T37" s="133">
        <v>1.4</v>
      </c>
      <c r="U37" s="133">
        <v>4.5999999999999996</v>
      </c>
      <c r="V37" s="133">
        <v>8</v>
      </c>
      <c r="W37" s="133">
        <v>4</v>
      </c>
      <c r="X37" s="132" t="s">
        <v>8</v>
      </c>
      <c r="Y37" s="132" t="s">
        <v>8</v>
      </c>
      <c r="Z37" s="133">
        <v>2.4</v>
      </c>
      <c r="AA37" s="132">
        <v>31.6</v>
      </c>
      <c r="AB37" s="133">
        <v>10.4</v>
      </c>
      <c r="AC37" s="133">
        <v>17.2</v>
      </c>
      <c r="AD37" s="132">
        <v>2.2000000000000002</v>
      </c>
      <c r="AE37" s="132" t="s">
        <v>8</v>
      </c>
      <c r="AF37" s="133">
        <v>3</v>
      </c>
      <c r="AG37" s="132" t="s">
        <v>8</v>
      </c>
      <c r="AH37" s="132">
        <f>SUM(C37:AG37)</f>
        <v>416.7999999999999</v>
      </c>
    </row>
    <row r="38" spans="1:34">
      <c r="A38" s="119">
        <v>3</v>
      </c>
      <c r="B38" s="120" t="s">
        <v>40</v>
      </c>
      <c r="C38" s="132">
        <v>2</v>
      </c>
      <c r="D38" s="132" t="s">
        <v>8</v>
      </c>
      <c r="E38" s="133">
        <v>5</v>
      </c>
      <c r="F38" s="132">
        <v>13</v>
      </c>
      <c r="G38" s="132" t="s">
        <v>8</v>
      </c>
      <c r="H38" s="132" t="s">
        <v>8</v>
      </c>
      <c r="I38" s="133">
        <v>3</v>
      </c>
      <c r="J38" s="132">
        <v>12</v>
      </c>
      <c r="K38" s="132">
        <v>4</v>
      </c>
      <c r="L38" s="132">
        <v>2</v>
      </c>
      <c r="M38" s="132">
        <v>45</v>
      </c>
      <c r="N38" s="133">
        <v>2</v>
      </c>
      <c r="O38" s="133">
        <v>9</v>
      </c>
      <c r="P38" s="133">
        <v>14</v>
      </c>
      <c r="Q38" s="133">
        <v>18</v>
      </c>
      <c r="R38" s="133">
        <v>43</v>
      </c>
      <c r="S38" s="133">
        <v>4</v>
      </c>
      <c r="T38" s="132" t="s">
        <v>8</v>
      </c>
      <c r="U38" s="132" t="s">
        <v>8</v>
      </c>
      <c r="V38" s="133">
        <v>38</v>
      </c>
      <c r="W38" s="133">
        <v>6</v>
      </c>
      <c r="X38" s="132" t="s">
        <v>8</v>
      </c>
      <c r="Y38" s="132" t="s">
        <v>8</v>
      </c>
      <c r="Z38" s="132" t="s">
        <v>8</v>
      </c>
      <c r="AA38" s="132">
        <v>28</v>
      </c>
      <c r="AB38" s="132">
        <v>22</v>
      </c>
      <c r="AC38" s="133">
        <v>36</v>
      </c>
      <c r="AD38" s="132">
        <v>3</v>
      </c>
      <c r="AE38" s="132" t="s">
        <v>8</v>
      </c>
      <c r="AF38" s="133">
        <v>2</v>
      </c>
      <c r="AG38" s="132" t="s">
        <v>8</v>
      </c>
      <c r="AH38" s="132">
        <f>SUM(C38:AG38)</f>
        <v>311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362.16666666666669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127"/>
    </row>
    <row r="41" spans="1:34">
      <c r="A41" s="117">
        <v>1</v>
      </c>
      <c r="B41" s="118" t="s">
        <v>43</v>
      </c>
      <c r="C41" s="132" t="s">
        <v>8</v>
      </c>
      <c r="D41" s="133">
        <v>21</v>
      </c>
      <c r="E41" s="133"/>
      <c r="F41" s="133">
        <v>20</v>
      </c>
      <c r="G41" s="133">
        <v>8</v>
      </c>
      <c r="H41" s="132" t="s">
        <v>8</v>
      </c>
      <c r="I41" s="133">
        <v>5.0999999999999996</v>
      </c>
      <c r="J41" s="133">
        <v>24.2</v>
      </c>
      <c r="K41" s="132">
        <v>10.199999999999999</v>
      </c>
      <c r="L41" s="132">
        <v>5.2</v>
      </c>
      <c r="M41" s="133">
        <v>10.199999999999999</v>
      </c>
      <c r="N41" s="133">
        <v>27.1</v>
      </c>
      <c r="O41" s="132">
        <v>21.2</v>
      </c>
      <c r="P41" s="133">
        <v>20</v>
      </c>
      <c r="Q41" s="133">
        <v>40.299999999999997</v>
      </c>
      <c r="R41" s="132" t="s">
        <v>8</v>
      </c>
      <c r="S41" s="132">
        <v>20.100000000000001</v>
      </c>
      <c r="T41" s="133">
        <v>5.2</v>
      </c>
      <c r="U41" s="132">
        <v>3.1</v>
      </c>
      <c r="V41" s="133">
        <v>2.2000000000000002</v>
      </c>
      <c r="W41" s="133">
        <v>8</v>
      </c>
      <c r="X41" s="132" t="s">
        <v>8</v>
      </c>
      <c r="Y41" s="133">
        <v>4</v>
      </c>
      <c r="Z41" s="133">
        <v>10</v>
      </c>
      <c r="AA41" s="133">
        <v>28.5</v>
      </c>
      <c r="AB41" s="132">
        <v>34</v>
      </c>
      <c r="AC41" s="133">
        <v>27</v>
      </c>
      <c r="AD41" s="119">
        <v>4.2</v>
      </c>
      <c r="AE41" s="132">
        <v>3.3</v>
      </c>
      <c r="AF41" s="132" t="s">
        <v>8</v>
      </c>
      <c r="AG41" s="135">
        <v>4.0999999999999996</v>
      </c>
      <c r="AH41" s="133">
        <f>SUM(C41:AG41)</f>
        <v>366.2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127"/>
    </row>
    <row r="44" spans="1:34">
      <c r="A44" s="119">
        <v>1</v>
      </c>
      <c r="B44" s="120" t="s">
        <v>45</v>
      </c>
      <c r="C44" s="132">
        <v>20</v>
      </c>
      <c r="D44" s="132">
        <v>0.3</v>
      </c>
      <c r="E44" s="132">
        <v>5.4</v>
      </c>
      <c r="F44" s="132">
        <v>4</v>
      </c>
      <c r="G44" s="132">
        <v>45</v>
      </c>
      <c r="H44" s="132">
        <v>1</v>
      </c>
      <c r="I44" s="132">
        <v>9.3000000000000007</v>
      </c>
      <c r="J44" s="132">
        <v>5.2</v>
      </c>
      <c r="K44" s="132">
        <v>2</v>
      </c>
      <c r="L44" s="132">
        <v>20</v>
      </c>
      <c r="M44" s="132">
        <v>49</v>
      </c>
      <c r="N44" s="132">
        <v>37</v>
      </c>
      <c r="O44" s="133">
        <v>0.6</v>
      </c>
      <c r="P44" s="132">
        <v>21</v>
      </c>
      <c r="Q44" s="132">
        <v>17</v>
      </c>
      <c r="R44" s="132">
        <v>10</v>
      </c>
      <c r="S44" s="132">
        <v>12</v>
      </c>
      <c r="T44" s="133">
        <v>5</v>
      </c>
      <c r="U44" s="132">
        <v>3</v>
      </c>
      <c r="V44" s="119">
        <v>21</v>
      </c>
      <c r="W44" s="132">
        <v>12</v>
      </c>
      <c r="X44" s="132">
        <v>10.3</v>
      </c>
      <c r="Y44" s="132">
        <v>19.2</v>
      </c>
      <c r="Z44" s="132">
        <v>17</v>
      </c>
      <c r="AA44" s="132">
        <v>29</v>
      </c>
      <c r="AB44" s="132">
        <v>8</v>
      </c>
      <c r="AC44" s="132">
        <v>6.2</v>
      </c>
      <c r="AD44" s="132">
        <v>2.5</v>
      </c>
      <c r="AE44" s="132">
        <v>12.5</v>
      </c>
      <c r="AF44" s="132">
        <v>25</v>
      </c>
      <c r="AG44" s="119">
        <v>12.2</v>
      </c>
      <c r="AH44" s="132">
        <f>SUM(C44:AG44)</f>
        <v>441.69999999999993</v>
      </c>
    </row>
    <row r="45" spans="1:34">
      <c r="A45" s="119">
        <v>2</v>
      </c>
      <c r="B45" s="120" t="s">
        <v>53</v>
      </c>
      <c r="C45" s="132">
        <v>6.2</v>
      </c>
      <c r="D45" s="133">
        <v>4</v>
      </c>
      <c r="E45" s="133">
        <v>7.1</v>
      </c>
      <c r="F45" s="133">
        <v>20.8</v>
      </c>
      <c r="G45" s="133">
        <v>7</v>
      </c>
      <c r="H45" s="132" t="s">
        <v>8</v>
      </c>
      <c r="I45" s="133">
        <v>1</v>
      </c>
      <c r="J45" s="133">
        <v>15.5</v>
      </c>
      <c r="K45" s="132">
        <v>2.2000000000000002</v>
      </c>
      <c r="L45" s="133">
        <v>1.4</v>
      </c>
      <c r="M45" s="132">
        <v>27.5</v>
      </c>
      <c r="N45" s="132">
        <v>20.6</v>
      </c>
      <c r="O45" s="133">
        <v>1.4</v>
      </c>
      <c r="P45" s="132" t="s">
        <v>8</v>
      </c>
      <c r="Q45" s="132" t="s">
        <v>8</v>
      </c>
      <c r="R45" s="133">
        <v>13</v>
      </c>
      <c r="S45" s="133">
        <v>13.2</v>
      </c>
      <c r="T45" s="132">
        <v>1</v>
      </c>
      <c r="U45" s="119">
        <v>8.1999999999999993</v>
      </c>
      <c r="V45" s="132" t="s">
        <v>8</v>
      </c>
      <c r="W45" s="132">
        <v>1.5</v>
      </c>
      <c r="X45" s="132" t="s">
        <v>8</v>
      </c>
      <c r="Y45" s="132">
        <v>16.399999999999999</v>
      </c>
      <c r="Z45" s="133">
        <v>23</v>
      </c>
      <c r="AA45" s="133">
        <v>5.4</v>
      </c>
      <c r="AB45" s="132">
        <v>5.6</v>
      </c>
      <c r="AC45" s="133">
        <v>29</v>
      </c>
      <c r="AD45" s="132">
        <v>1.2</v>
      </c>
      <c r="AE45" s="133">
        <v>4</v>
      </c>
      <c r="AF45" s="132">
        <v>2</v>
      </c>
      <c r="AG45" s="119">
        <v>4.5</v>
      </c>
      <c r="AH45" s="117">
        <f>SUM(C45:AG45)</f>
        <v>242.7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342.19999999999993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9500.5200000000023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365.40461538461545</v>
      </c>
    </row>
  </sheetData>
  <mergeCells count="13">
    <mergeCell ref="A48:AG48"/>
    <mergeCell ref="A24:AG24"/>
    <mergeCell ref="A34:AG34"/>
    <mergeCell ref="A39:AG39"/>
    <mergeCell ref="A42:AH42"/>
    <mergeCell ref="A46:AG46"/>
    <mergeCell ref="A47:AG47"/>
    <mergeCell ref="A18:AG18"/>
    <mergeCell ref="B3:B4"/>
    <mergeCell ref="C3:Q3"/>
    <mergeCell ref="R3:AG3"/>
    <mergeCell ref="AH3:AH4"/>
    <mergeCell ref="A12:AG12"/>
  </mergeCells>
  <pageMargins left="0.7" right="0.39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48"/>
  <sheetViews>
    <sheetView topLeftCell="A34" workbookViewId="0">
      <selection activeCell="O44" sqref="O44"/>
    </sheetView>
  </sheetViews>
  <sheetFormatPr defaultRowHeight="15"/>
  <cols>
    <col min="1" max="1" width="3.5703125" customWidth="1"/>
    <col min="2" max="2" width="11.28515625" customWidth="1"/>
    <col min="3" max="4" width="5" customWidth="1"/>
    <col min="5" max="5" width="9.140625" customWidth="1"/>
    <col min="6" max="28" width="5" customWidth="1"/>
    <col min="29" max="29" width="9.85546875" customWidth="1"/>
    <col min="30" max="33" width="5" customWidth="1"/>
    <col min="34" max="34" width="8.710937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87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88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128">
        <v>1</v>
      </c>
      <c r="D4" s="128">
        <v>2</v>
      </c>
      <c r="E4" s="128">
        <v>3</v>
      </c>
      <c r="F4" s="128">
        <v>4</v>
      </c>
      <c r="G4" s="128">
        <v>5</v>
      </c>
      <c r="H4" s="128">
        <v>6</v>
      </c>
      <c r="I4" s="128">
        <v>7</v>
      </c>
      <c r="J4" s="128">
        <v>8</v>
      </c>
      <c r="K4" s="128">
        <v>9</v>
      </c>
      <c r="L4" s="128">
        <v>10</v>
      </c>
      <c r="M4" s="128">
        <v>11</v>
      </c>
      <c r="N4" s="128">
        <v>12</v>
      </c>
      <c r="O4" s="128">
        <v>13</v>
      </c>
      <c r="P4" s="128">
        <v>14</v>
      </c>
      <c r="Q4" s="128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131"/>
    </row>
    <row r="6" spans="1:34">
      <c r="A6" s="117">
        <v>1</v>
      </c>
      <c r="B6" s="118" t="s">
        <v>6</v>
      </c>
      <c r="C6" s="132">
        <v>5.4</v>
      </c>
      <c r="D6" s="132" t="s">
        <v>8</v>
      </c>
      <c r="E6" s="132">
        <v>29</v>
      </c>
      <c r="F6" s="132">
        <v>9</v>
      </c>
      <c r="G6" s="132">
        <v>9.6</v>
      </c>
      <c r="H6" s="132">
        <v>0.2</v>
      </c>
      <c r="I6" s="132" t="s">
        <v>8</v>
      </c>
      <c r="J6" s="132">
        <v>15</v>
      </c>
      <c r="K6" s="132">
        <v>12.8</v>
      </c>
      <c r="L6" s="132">
        <v>3.8</v>
      </c>
      <c r="M6" s="132">
        <v>0.6</v>
      </c>
      <c r="N6" s="132" t="s">
        <v>8</v>
      </c>
      <c r="O6" s="132" t="s">
        <v>8</v>
      </c>
      <c r="P6" s="132" t="s">
        <v>8</v>
      </c>
      <c r="Q6" s="132">
        <v>2.6</v>
      </c>
      <c r="R6" s="132" t="s">
        <v>8</v>
      </c>
      <c r="S6" s="132">
        <v>3.8</v>
      </c>
      <c r="T6" s="132" t="s">
        <v>8</v>
      </c>
      <c r="U6" s="132" t="s">
        <v>8</v>
      </c>
      <c r="V6" s="132">
        <v>1.6</v>
      </c>
      <c r="W6" s="132" t="s">
        <v>8</v>
      </c>
      <c r="X6" s="132">
        <v>3</v>
      </c>
      <c r="Y6" s="132">
        <v>14.2</v>
      </c>
      <c r="Z6" s="132">
        <v>3</v>
      </c>
      <c r="AA6" s="132" t="s">
        <v>8</v>
      </c>
      <c r="AB6" s="132">
        <v>0.3</v>
      </c>
      <c r="AC6" s="132">
        <v>6</v>
      </c>
      <c r="AD6" s="132">
        <v>10</v>
      </c>
      <c r="AE6" s="132" t="s">
        <v>8</v>
      </c>
      <c r="AF6" s="132" t="s">
        <v>8</v>
      </c>
      <c r="AG6" s="132" t="s">
        <v>8</v>
      </c>
      <c r="AH6" s="132">
        <f>SUM(C6:AG6)</f>
        <v>129.89999999999998</v>
      </c>
    </row>
    <row r="7" spans="1:34">
      <c r="A7" s="119">
        <v>2</v>
      </c>
      <c r="B7" s="120" t="s">
        <v>9</v>
      </c>
      <c r="C7" s="132">
        <v>6</v>
      </c>
      <c r="D7" s="132">
        <v>1</v>
      </c>
      <c r="E7" s="132">
        <v>20</v>
      </c>
      <c r="F7" s="132">
        <v>16.399999999999999</v>
      </c>
      <c r="G7" s="132">
        <v>11</v>
      </c>
      <c r="H7" s="132">
        <v>14.8</v>
      </c>
      <c r="I7" s="132" t="s">
        <v>8</v>
      </c>
      <c r="J7" s="132">
        <v>1</v>
      </c>
      <c r="K7" s="132">
        <v>25</v>
      </c>
      <c r="L7" s="132">
        <v>11.8</v>
      </c>
      <c r="M7" s="132" t="s">
        <v>8</v>
      </c>
      <c r="N7" s="132">
        <v>3.4</v>
      </c>
      <c r="O7" s="132" t="s">
        <v>8</v>
      </c>
      <c r="P7" s="132" t="s">
        <v>8</v>
      </c>
      <c r="Q7" s="132">
        <v>15.6</v>
      </c>
      <c r="R7" s="132" t="s">
        <v>8</v>
      </c>
      <c r="S7" s="132">
        <v>2</v>
      </c>
      <c r="T7" s="132" t="s">
        <v>8</v>
      </c>
      <c r="U7" s="132" t="s">
        <v>8</v>
      </c>
      <c r="V7" s="132" t="s">
        <v>8</v>
      </c>
      <c r="W7" s="132">
        <v>37</v>
      </c>
      <c r="X7" s="132">
        <v>3</v>
      </c>
      <c r="Y7" s="132">
        <v>39.799999999999997</v>
      </c>
      <c r="Z7" s="132">
        <v>5.6</v>
      </c>
      <c r="AA7" s="132" t="s">
        <v>8</v>
      </c>
      <c r="AB7" s="132" t="s">
        <v>8</v>
      </c>
      <c r="AC7" s="132">
        <v>2.6</v>
      </c>
      <c r="AD7" s="132" t="s">
        <v>8</v>
      </c>
      <c r="AE7" s="132" t="s">
        <v>8</v>
      </c>
      <c r="AF7" s="132" t="s">
        <v>8</v>
      </c>
      <c r="AG7" s="132" t="s">
        <v>8</v>
      </c>
      <c r="AH7" s="132">
        <f>SUM(C7:AG7)</f>
        <v>216</v>
      </c>
    </row>
    <row r="8" spans="1:34">
      <c r="A8" s="119">
        <v>3</v>
      </c>
      <c r="B8" s="120" t="s">
        <v>11</v>
      </c>
      <c r="C8" s="132">
        <v>5.2</v>
      </c>
      <c r="D8" s="132" t="s">
        <v>8</v>
      </c>
      <c r="E8" s="132">
        <v>10</v>
      </c>
      <c r="F8" s="133">
        <v>15.2</v>
      </c>
      <c r="G8" s="132" t="s">
        <v>8</v>
      </c>
      <c r="H8" s="133">
        <v>8.8000000000000007</v>
      </c>
      <c r="I8" s="133">
        <v>9</v>
      </c>
      <c r="J8" s="132" t="s">
        <v>8</v>
      </c>
      <c r="K8" s="132" t="s">
        <v>8</v>
      </c>
      <c r="L8" s="133">
        <v>20.2</v>
      </c>
      <c r="M8" s="132" t="s">
        <v>8</v>
      </c>
      <c r="N8" s="132" t="s">
        <v>8</v>
      </c>
      <c r="O8" s="132" t="s">
        <v>8</v>
      </c>
      <c r="P8" s="133">
        <v>10.4</v>
      </c>
      <c r="Q8" s="133">
        <v>2.2000000000000002</v>
      </c>
      <c r="R8" s="132" t="s">
        <v>8</v>
      </c>
      <c r="S8" s="132" t="s">
        <v>8</v>
      </c>
      <c r="T8" s="132" t="s">
        <v>8</v>
      </c>
      <c r="U8" s="132">
        <v>5.2</v>
      </c>
      <c r="V8" s="132" t="s">
        <v>8</v>
      </c>
      <c r="W8" s="133">
        <v>10</v>
      </c>
      <c r="X8" s="133">
        <v>2.8</v>
      </c>
      <c r="Y8" s="132" t="s">
        <v>8</v>
      </c>
      <c r="Z8" s="132" t="s">
        <v>8</v>
      </c>
      <c r="AA8" s="132" t="s">
        <v>8</v>
      </c>
      <c r="AB8" s="132" t="s">
        <v>8</v>
      </c>
      <c r="AC8" s="133">
        <v>8.4</v>
      </c>
      <c r="AD8" s="132" t="s">
        <v>8</v>
      </c>
      <c r="AE8" s="132" t="s">
        <v>8</v>
      </c>
      <c r="AF8" s="132">
        <v>10.199999999999999</v>
      </c>
      <c r="AG8" s="132" t="s">
        <v>8</v>
      </c>
      <c r="AH8" s="132">
        <f>SUM(C8:AG8)</f>
        <v>117.60000000000002</v>
      </c>
    </row>
    <row r="9" spans="1:34">
      <c r="A9" s="119">
        <v>4</v>
      </c>
      <c r="B9" s="120" t="s">
        <v>12</v>
      </c>
      <c r="C9" s="132">
        <v>5</v>
      </c>
      <c r="D9" s="132" t="s">
        <v>8</v>
      </c>
      <c r="E9" s="132" t="s">
        <v>8</v>
      </c>
      <c r="F9" s="132">
        <v>19.399999999999999</v>
      </c>
      <c r="G9" s="132">
        <v>2</v>
      </c>
      <c r="H9" s="132">
        <v>1.4</v>
      </c>
      <c r="I9" s="132" t="s">
        <v>8</v>
      </c>
      <c r="J9" s="132" t="s">
        <v>8</v>
      </c>
      <c r="K9" s="132">
        <v>7.4</v>
      </c>
      <c r="L9" s="132" t="s">
        <v>8</v>
      </c>
      <c r="M9" s="132">
        <v>0.6</v>
      </c>
      <c r="N9" s="132" t="s">
        <v>8</v>
      </c>
      <c r="O9" s="132" t="s">
        <v>8</v>
      </c>
      <c r="P9" s="132" t="s">
        <v>8</v>
      </c>
      <c r="Q9" s="132">
        <v>2.2000000000000002</v>
      </c>
      <c r="R9" s="132" t="s">
        <v>8</v>
      </c>
      <c r="S9" s="132" t="s">
        <v>8</v>
      </c>
      <c r="T9" s="132" t="s">
        <v>8</v>
      </c>
      <c r="U9" s="132">
        <v>4.5999999999999996</v>
      </c>
      <c r="V9" s="132" t="s">
        <v>8</v>
      </c>
      <c r="W9" s="132">
        <v>1.6</v>
      </c>
      <c r="X9" s="132" t="s">
        <v>8</v>
      </c>
      <c r="Y9" s="132">
        <v>0.6</v>
      </c>
      <c r="Z9" s="132">
        <v>3</v>
      </c>
      <c r="AA9" s="132">
        <v>1.8</v>
      </c>
      <c r="AB9" s="132">
        <v>2.2000000000000002</v>
      </c>
      <c r="AC9" s="132">
        <v>1</v>
      </c>
      <c r="AD9" s="132" t="s">
        <v>8</v>
      </c>
      <c r="AE9" s="132" t="s">
        <v>8</v>
      </c>
      <c r="AF9" s="132" t="s">
        <v>8</v>
      </c>
      <c r="AG9" s="132" t="s">
        <v>8</v>
      </c>
      <c r="AH9" s="132">
        <f t="shared" ref="AH9:AH11" si="0">SUM(C9:AG9)</f>
        <v>52.800000000000004</v>
      </c>
    </row>
    <row r="10" spans="1:34">
      <c r="A10" s="119">
        <v>5</v>
      </c>
      <c r="B10" s="120" t="s">
        <v>13</v>
      </c>
      <c r="C10" s="132">
        <v>4.2</v>
      </c>
      <c r="D10" s="132" t="s">
        <v>8</v>
      </c>
      <c r="E10" s="132">
        <v>3</v>
      </c>
      <c r="F10" s="132" t="s">
        <v>8</v>
      </c>
      <c r="G10" s="132" t="s">
        <v>8</v>
      </c>
      <c r="H10" s="133">
        <v>2.2999999999999998</v>
      </c>
      <c r="I10" s="132" t="s">
        <v>8</v>
      </c>
      <c r="J10" s="132" t="s">
        <v>8</v>
      </c>
      <c r="K10" s="132" t="s">
        <v>8</v>
      </c>
      <c r="L10" s="132" t="s">
        <v>8</v>
      </c>
      <c r="M10" s="132" t="s">
        <v>8</v>
      </c>
      <c r="N10" s="132" t="s">
        <v>8</v>
      </c>
      <c r="O10" s="133">
        <v>1</v>
      </c>
      <c r="P10" s="132" t="s">
        <v>8</v>
      </c>
      <c r="Q10" s="133">
        <v>3</v>
      </c>
      <c r="R10" s="132" t="s">
        <v>8</v>
      </c>
      <c r="S10" s="132" t="s">
        <v>8</v>
      </c>
      <c r="T10" s="132" t="s">
        <v>8</v>
      </c>
      <c r="U10" s="132">
        <v>1</v>
      </c>
      <c r="V10" s="132" t="s">
        <v>8</v>
      </c>
      <c r="W10" s="133">
        <v>7</v>
      </c>
      <c r="X10" s="132" t="s">
        <v>8</v>
      </c>
      <c r="Y10" s="132">
        <v>4</v>
      </c>
      <c r="Z10" s="133">
        <v>2.2999999999999998</v>
      </c>
      <c r="AA10" s="133">
        <v>1</v>
      </c>
      <c r="AB10" s="133">
        <v>1.6</v>
      </c>
      <c r="AC10" s="132" t="s">
        <v>8</v>
      </c>
      <c r="AD10" s="132" t="s">
        <v>8</v>
      </c>
      <c r="AE10" s="132" t="s">
        <v>8</v>
      </c>
      <c r="AF10" s="132" t="s">
        <v>8</v>
      </c>
      <c r="AG10" s="132" t="s">
        <v>8</v>
      </c>
      <c r="AH10" s="132">
        <f>SUM(C10:AG10)</f>
        <v>30.400000000000002</v>
      </c>
    </row>
    <row r="11" spans="1:34">
      <c r="A11" s="119">
        <v>6</v>
      </c>
      <c r="B11" s="120" t="s">
        <v>14</v>
      </c>
      <c r="C11" s="132">
        <v>40</v>
      </c>
      <c r="D11" s="132">
        <v>12</v>
      </c>
      <c r="E11" s="132">
        <v>108</v>
      </c>
      <c r="F11" s="133">
        <v>3</v>
      </c>
      <c r="G11" s="133">
        <v>11</v>
      </c>
      <c r="H11" s="132">
        <v>1</v>
      </c>
      <c r="I11" s="132" t="s">
        <v>8</v>
      </c>
      <c r="J11" s="132" t="s">
        <v>8</v>
      </c>
      <c r="K11" s="132">
        <v>8</v>
      </c>
      <c r="L11" s="132" t="s">
        <v>8</v>
      </c>
      <c r="M11" s="132" t="s">
        <v>8</v>
      </c>
      <c r="N11" s="132" t="s">
        <v>8</v>
      </c>
      <c r="O11" s="132" t="s">
        <v>8</v>
      </c>
      <c r="P11" s="132" t="s">
        <v>8</v>
      </c>
      <c r="Q11" s="132">
        <v>2</v>
      </c>
      <c r="R11" s="132" t="s">
        <v>8</v>
      </c>
      <c r="S11" s="132" t="s">
        <v>8</v>
      </c>
      <c r="T11" s="132" t="s">
        <v>8</v>
      </c>
      <c r="U11" s="132" t="s">
        <v>8</v>
      </c>
      <c r="V11" s="132">
        <v>16</v>
      </c>
      <c r="W11" s="132">
        <v>4</v>
      </c>
      <c r="X11" s="132">
        <v>2</v>
      </c>
      <c r="Y11" s="132">
        <v>1.2</v>
      </c>
      <c r="Z11" s="132" t="s">
        <v>8</v>
      </c>
      <c r="AA11" s="132" t="s">
        <v>8</v>
      </c>
      <c r="AB11" s="132" t="s">
        <v>8</v>
      </c>
      <c r="AC11" s="132">
        <v>103</v>
      </c>
      <c r="AD11" s="132" t="s">
        <v>8</v>
      </c>
      <c r="AE11" s="132" t="s">
        <v>8</v>
      </c>
      <c r="AF11" s="132" t="s">
        <v>8</v>
      </c>
      <c r="AG11" s="132" t="s">
        <v>8</v>
      </c>
      <c r="AH11" s="132">
        <f t="shared" si="0"/>
        <v>311.2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142.98333333333332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130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131"/>
    </row>
    <row r="14" spans="1:34">
      <c r="A14" s="117">
        <v>1</v>
      </c>
      <c r="B14" s="118" t="s">
        <v>17</v>
      </c>
      <c r="C14" s="133">
        <v>3.2</v>
      </c>
      <c r="D14" s="133">
        <v>3</v>
      </c>
      <c r="E14" s="133">
        <v>1</v>
      </c>
      <c r="F14" s="133">
        <v>9</v>
      </c>
      <c r="G14" s="132">
        <v>1</v>
      </c>
      <c r="H14" s="132" t="s">
        <v>8</v>
      </c>
      <c r="I14" s="132">
        <v>3</v>
      </c>
      <c r="J14" s="132">
        <v>18</v>
      </c>
      <c r="K14" s="133">
        <v>34.200000000000003</v>
      </c>
      <c r="L14" s="132">
        <v>24</v>
      </c>
      <c r="M14" s="132" t="s">
        <v>8</v>
      </c>
      <c r="N14" s="132">
        <v>0.4</v>
      </c>
      <c r="O14" s="132" t="s">
        <v>8</v>
      </c>
      <c r="P14" s="132" t="s">
        <v>8</v>
      </c>
      <c r="Q14" s="132">
        <v>7</v>
      </c>
      <c r="R14" s="132">
        <v>1</v>
      </c>
      <c r="S14" s="132">
        <v>8</v>
      </c>
      <c r="T14" s="132">
        <v>27</v>
      </c>
      <c r="U14" s="132">
        <v>4</v>
      </c>
      <c r="V14" s="132" t="s">
        <v>8</v>
      </c>
      <c r="W14" s="133">
        <v>6</v>
      </c>
      <c r="X14" s="132" t="s">
        <v>8</v>
      </c>
      <c r="Y14" s="133">
        <v>87.2</v>
      </c>
      <c r="Z14" s="132" t="s">
        <v>8</v>
      </c>
      <c r="AA14" s="132" t="s">
        <v>8</v>
      </c>
      <c r="AB14" s="132" t="s">
        <v>8</v>
      </c>
      <c r="AC14" s="132" t="s">
        <v>8</v>
      </c>
      <c r="AD14" s="132" t="s">
        <v>8</v>
      </c>
      <c r="AE14" s="132" t="s">
        <v>8</v>
      </c>
      <c r="AF14" s="132" t="s">
        <v>8</v>
      </c>
      <c r="AG14" s="132" t="s">
        <v>8</v>
      </c>
      <c r="AH14" s="132">
        <f>SUM(C14:AG14)</f>
        <v>237</v>
      </c>
    </row>
    <row r="15" spans="1:34">
      <c r="A15" s="117">
        <v>2</v>
      </c>
      <c r="B15" s="118" t="s">
        <v>18</v>
      </c>
      <c r="C15" s="133">
        <v>3</v>
      </c>
      <c r="D15" s="132" t="s">
        <v>8</v>
      </c>
      <c r="E15" s="132">
        <v>22.4</v>
      </c>
      <c r="F15" s="132" t="s">
        <v>8</v>
      </c>
      <c r="G15" s="133">
        <v>4</v>
      </c>
      <c r="H15" s="132">
        <v>3.1</v>
      </c>
      <c r="I15" s="132" t="s">
        <v>8</v>
      </c>
      <c r="J15" s="133">
        <v>7.4</v>
      </c>
      <c r="K15" s="132">
        <v>33.299999999999997</v>
      </c>
      <c r="L15" s="133">
        <v>5</v>
      </c>
      <c r="M15" s="132" t="s">
        <v>8</v>
      </c>
      <c r="N15" s="132" t="s">
        <v>8</v>
      </c>
      <c r="O15" s="132" t="s">
        <v>8</v>
      </c>
      <c r="P15" s="132">
        <v>1.4</v>
      </c>
      <c r="Q15" s="132">
        <v>4</v>
      </c>
      <c r="R15" s="132" t="s">
        <v>8</v>
      </c>
      <c r="S15" s="132">
        <v>1.3</v>
      </c>
      <c r="T15" s="132" t="s">
        <v>8</v>
      </c>
      <c r="U15" s="132">
        <v>2</v>
      </c>
      <c r="V15" s="132" t="s">
        <v>8</v>
      </c>
      <c r="W15" s="132" t="s">
        <v>8</v>
      </c>
      <c r="X15" s="133">
        <v>18.3</v>
      </c>
      <c r="Y15" s="133">
        <v>17.100000000000001</v>
      </c>
      <c r="Z15" s="132">
        <v>6.1</v>
      </c>
      <c r="AA15" s="132" t="s">
        <v>8</v>
      </c>
      <c r="AB15" s="132" t="s">
        <v>8</v>
      </c>
      <c r="AC15" s="132">
        <v>2.2999999999999998</v>
      </c>
      <c r="AD15" s="132" t="s">
        <v>8</v>
      </c>
      <c r="AE15" s="132" t="s">
        <v>8</v>
      </c>
      <c r="AF15" s="132" t="s">
        <v>8</v>
      </c>
      <c r="AG15" s="132" t="s">
        <v>8</v>
      </c>
      <c r="AH15" s="132">
        <f>SUM(C15:AG15)</f>
        <v>130.69999999999999</v>
      </c>
    </row>
    <row r="16" spans="1:34">
      <c r="A16" s="119">
        <v>3</v>
      </c>
      <c r="B16" s="120" t="s">
        <v>19</v>
      </c>
      <c r="C16" s="133">
        <v>30.3</v>
      </c>
      <c r="D16" s="132" t="s">
        <v>8</v>
      </c>
      <c r="E16" s="132">
        <v>1.1000000000000001</v>
      </c>
      <c r="F16" s="132" t="s">
        <v>8</v>
      </c>
      <c r="G16" s="132" t="s">
        <v>8</v>
      </c>
      <c r="H16" s="132">
        <v>15.3</v>
      </c>
      <c r="I16" s="132">
        <v>3.2</v>
      </c>
      <c r="J16" s="132" t="s">
        <v>8</v>
      </c>
      <c r="K16" s="133">
        <v>16.3</v>
      </c>
      <c r="L16" s="132" t="s">
        <v>8</v>
      </c>
      <c r="M16" s="132" t="s">
        <v>8</v>
      </c>
      <c r="N16" s="132" t="s">
        <v>8</v>
      </c>
      <c r="O16" s="132" t="s">
        <v>8</v>
      </c>
      <c r="P16" s="132" t="s">
        <v>8</v>
      </c>
      <c r="Q16" s="132">
        <v>5.2</v>
      </c>
      <c r="R16" s="132" t="s">
        <v>8</v>
      </c>
      <c r="S16" s="132">
        <v>10.1</v>
      </c>
      <c r="T16" s="132" t="s">
        <v>8</v>
      </c>
      <c r="U16" s="132" t="s">
        <v>8</v>
      </c>
      <c r="V16" s="132" t="s">
        <v>8</v>
      </c>
      <c r="W16" s="132" t="s">
        <v>8</v>
      </c>
      <c r="X16" s="132" t="s">
        <v>8</v>
      </c>
      <c r="Y16" s="133">
        <v>17</v>
      </c>
      <c r="Z16" s="133">
        <v>4.3</v>
      </c>
      <c r="AA16" s="132" t="s">
        <v>8</v>
      </c>
      <c r="AB16" s="132" t="s">
        <v>8</v>
      </c>
      <c r="AC16" s="132" t="s">
        <v>8</v>
      </c>
      <c r="AD16" s="132" t="s">
        <v>8</v>
      </c>
      <c r="AE16" s="132" t="s">
        <v>8</v>
      </c>
      <c r="AF16" s="132" t="s">
        <v>8</v>
      </c>
      <c r="AG16" s="132" t="s">
        <v>8</v>
      </c>
      <c r="AH16" s="132">
        <f t="shared" ref="AH16:AH17" si="1">SUM(C16:AG16)</f>
        <v>102.8</v>
      </c>
    </row>
    <row r="17" spans="1:34">
      <c r="A17" s="119">
        <v>4</v>
      </c>
      <c r="B17" s="120" t="s">
        <v>20</v>
      </c>
      <c r="C17" s="133">
        <v>0.4</v>
      </c>
      <c r="D17" s="132" t="s">
        <v>8</v>
      </c>
      <c r="E17" s="132">
        <v>4.4000000000000004</v>
      </c>
      <c r="F17" s="133">
        <v>4</v>
      </c>
      <c r="G17" s="132">
        <v>40.1</v>
      </c>
      <c r="H17" s="132">
        <v>5.4</v>
      </c>
      <c r="I17" s="132" t="s">
        <v>8</v>
      </c>
      <c r="J17" s="133">
        <v>16.399999999999999</v>
      </c>
      <c r="K17" s="133">
        <v>39</v>
      </c>
      <c r="L17" s="133">
        <v>13.2</v>
      </c>
      <c r="M17" s="132" t="s">
        <v>8</v>
      </c>
      <c r="N17" s="132" t="s">
        <v>8</v>
      </c>
      <c r="O17" s="132" t="s">
        <v>8</v>
      </c>
      <c r="P17" s="132" t="s">
        <v>8</v>
      </c>
      <c r="Q17" s="132">
        <v>3</v>
      </c>
      <c r="R17" s="132" t="s">
        <v>8</v>
      </c>
      <c r="S17" s="132" t="s">
        <v>8</v>
      </c>
      <c r="T17" s="132">
        <v>11.4</v>
      </c>
      <c r="U17" s="132">
        <v>0.6</v>
      </c>
      <c r="V17" s="132" t="s">
        <v>8</v>
      </c>
      <c r="W17" s="133">
        <v>0.6</v>
      </c>
      <c r="X17" s="132" t="s">
        <v>8</v>
      </c>
      <c r="Y17" s="133">
        <v>22.4</v>
      </c>
      <c r="Z17" s="132" t="s">
        <v>8</v>
      </c>
      <c r="AA17" s="132" t="s">
        <v>8</v>
      </c>
      <c r="AB17" s="132" t="s">
        <v>8</v>
      </c>
      <c r="AC17" s="132" t="s">
        <v>8</v>
      </c>
      <c r="AD17" s="132" t="s">
        <v>8</v>
      </c>
      <c r="AE17" s="132" t="s">
        <v>8</v>
      </c>
      <c r="AF17" s="132" t="s">
        <v>8</v>
      </c>
      <c r="AG17" s="132" t="s">
        <v>8</v>
      </c>
      <c r="AH17" s="132">
        <f t="shared" si="1"/>
        <v>160.9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157.85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131"/>
    </row>
    <row r="20" spans="1:34">
      <c r="A20" s="117">
        <v>1</v>
      </c>
      <c r="B20" s="118" t="s">
        <v>23</v>
      </c>
      <c r="C20" s="132">
        <v>10.199999999999999</v>
      </c>
      <c r="D20" s="132" t="s">
        <v>8</v>
      </c>
      <c r="E20" s="132">
        <v>16.2</v>
      </c>
      <c r="F20" s="132" t="s">
        <v>8</v>
      </c>
      <c r="G20" s="132">
        <v>6.4</v>
      </c>
      <c r="H20" s="132">
        <v>1.2</v>
      </c>
      <c r="I20" s="132" t="s">
        <v>8</v>
      </c>
      <c r="J20" s="132" t="s">
        <v>8</v>
      </c>
      <c r="K20" s="132">
        <v>1.4</v>
      </c>
      <c r="L20" s="132" t="s">
        <v>8</v>
      </c>
      <c r="M20" s="132" t="s">
        <v>8</v>
      </c>
      <c r="N20" s="132">
        <v>0.2</v>
      </c>
      <c r="O20" s="132" t="s">
        <v>8</v>
      </c>
      <c r="P20" s="132" t="s">
        <v>8</v>
      </c>
      <c r="Q20" s="132" t="s">
        <v>8</v>
      </c>
      <c r="R20" s="132" t="s">
        <v>8</v>
      </c>
      <c r="S20" s="132">
        <v>16</v>
      </c>
      <c r="T20" s="132">
        <v>15.2</v>
      </c>
      <c r="U20" s="132" t="s">
        <v>8</v>
      </c>
      <c r="V20" s="132" t="s">
        <v>8</v>
      </c>
      <c r="W20" s="132">
        <v>2</v>
      </c>
      <c r="X20" s="132">
        <v>1.8</v>
      </c>
      <c r="Y20" s="132" t="s">
        <v>8</v>
      </c>
      <c r="Z20" s="132">
        <v>39.200000000000003</v>
      </c>
      <c r="AA20" s="132">
        <v>1.8</v>
      </c>
      <c r="AB20" s="132" t="s">
        <v>8</v>
      </c>
      <c r="AC20" s="132" t="s">
        <v>8</v>
      </c>
      <c r="AD20" s="132" t="s">
        <v>8</v>
      </c>
      <c r="AE20" s="132" t="s">
        <v>8</v>
      </c>
      <c r="AF20" s="132" t="s">
        <v>8</v>
      </c>
      <c r="AG20" s="132" t="s">
        <v>8</v>
      </c>
      <c r="AH20" s="132">
        <f>SUM(C20:AG20)</f>
        <v>111.6</v>
      </c>
    </row>
    <row r="21" spans="1:34">
      <c r="A21" s="119">
        <v>2</v>
      </c>
      <c r="B21" s="120" t="s">
        <v>24</v>
      </c>
      <c r="C21" s="133">
        <v>8</v>
      </c>
      <c r="D21" s="132" t="s">
        <v>8</v>
      </c>
      <c r="E21" s="133">
        <v>11</v>
      </c>
      <c r="F21" s="133">
        <v>20</v>
      </c>
      <c r="G21" s="132" t="s">
        <v>8</v>
      </c>
      <c r="H21" s="132">
        <v>4</v>
      </c>
      <c r="I21" s="132" t="s">
        <v>8</v>
      </c>
      <c r="J21" s="132" t="s">
        <v>8</v>
      </c>
      <c r="K21" s="132">
        <v>1.8</v>
      </c>
      <c r="L21" s="132" t="s">
        <v>8</v>
      </c>
      <c r="M21" s="132" t="s">
        <v>8</v>
      </c>
      <c r="N21" s="132">
        <v>2</v>
      </c>
      <c r="O21" s="132" t="s">
        <v>8</v>
      </c>
      <c r="P21" s="132" t="s">
        <v>8</v>
      </c>
      <c r="Q21" s="132" t="s">
        <v>8</v>
      </c>
      <c r="R21" s="132" t="s">
        <v>8</v>
      </c>
      <c r="S21" s="132" t="s">
        <v>8</v>
      </c>
      <c r="T21" s="132">
        <v>10</v>
      </c>
      <c r="U21" s="132">
        <v>2</v>
      </c>
      <c r="V21" s="132" t="s">
        <v>8</v>
      </c>
      <c r="W21" s="132" t="s">
        <v>8</v>
      </c>
      <c r="X21" s="132">
        <v>2.2000000000000002</v>
      </c>
      <c r="Y21" s="132" t="s">
        <v>8</v>
      </c>
      <c r="Z21" s="132">
        <v>20</v>
      </c>
      <c r="AA21" s="132" t="s">
        <v>8</v>
      </c>
      <c r="AB21" s="132" t="s">
        <v>8</v>
      </c>
      <c r="AC21" s="132" t="s">
        <v>8</v>
      </c>
      <c r="AD21" s="132" t="s">
        <v>8</v>
      </c>
      <c r="AE21" s="132" t="s">
        <v>8</v>
      </c>
      <c r="AF21" s="132" t="s">
        <v>8</v>
      </c>
      <c r="AG21" s="132" t="s">
        <v>8</v>
      </c>
      <c r="AH21" s="132">
        <f t="shared" ref="AH21:AH23" si="2">SUM(C21:AG21)</f>
        <v>81</v>
      </c>
    </row>
    <row r="22" spans="1:34">
      <c r="A22" s="119">
        <v>3</v>
      </c>
      <c r="B22" s="120" t="s">
        <v>25</v>
      </c>
      <c r="C22" s="133">
        <v>11</v>
      </c>
      <c r="D22" s="132" t="s">
        <v>8</v>
      </c>
      <c r="E22" s="132" t="s">
        <v>8</v>
      </c>
      <c r="F22" s="132">
        <v>6.4</v>
      </c>
      <c r="G22" s="132">
        <v>6</v>
      </c>
      <c r="H22" s="132">
        <v>11.6</v>
      </c>
      <c r="I22" s="132">
        <v>11.6</v>
      </c>
      <c r="J22" s="132" t="s">
        <v>8</v>
      </c>
      <c r="K22" s="132">
        <v>8.8000000000000007</v>
      </c>
      <c r="L22" s="132" t="s">
        <v>8</v>
      </c>
      <c r="M22" s="132" t="s">
        <v>8</v>
      </c>
      <c r="N22" s="132" t="s">
        <v>8</v>
      </c>
      <c r="O22" s="132">
        <v>9.8000000000000007</v>
      </c>
      <c r="P22" s="132" t="s">
        <v>8</v>
      </c>
      <c r="Q22" s="132" t="s">
        <v>8</v>
      </c>
      <c r="R22" s="133">
        <v>5.4</v>
      </c>
      <c r="S22" s="132">
        <v>3.5</v>
      </c>
      <c r="T22" s="132" t="s">
        <v>8</v>
      </c>
      <c r="U22" s="132">
        <v>2</v>
      </c>
      <c r="V22" s="132" t="s">
        <v>8</v>
      </c>
      <c r="W22" s="132">
        <v>1.4</v>
      </c>
      <c r="X22" s="132" t="s">
        <v>8</v>
      </c>
      <c r="Y22" s="133">
        <v>3</v>
      </c>
      <c r="Z22" s="132">
        <v>10.199999999999999</v>
      </c>
      <c r="AA22" s="133">
        <v>2</v>
      </c>
      <c r="AB22" s="132" t="s">
        <v>8</v>
      </c>
      <c r="AC22" s="132" t="s">
        <v>8</v>
      </c>
      <c r="AD22" s="132" t="s">
        <v>8</v>
      </c>
      <c r="AE22" s="132" t="s">
        <v>8</v>
      </c>
      <c r="AF22" s="132" t="s">
        <v>8</v>
      </c>
      <c r="AG22" s="132" t="s">
        <v>8</v>
      </c>
      <c r="AH22" s="132">
        <f t="shared" si="2"/>
        <v>92.700000000000017</v>
      </c>
    </row>
    <row r="23" spans="1:34">
      <c r="A23" s="121">
        <v>4</v>
      </c>
      <c r="B23" s="122" t="s">
        <v>26</v>
      </c>
      <c r="C23" s="133">
        <v>12.2</v>
      </c>
      <c r="D23" s="132" t="s">
        <v>8</v>
      </c>
      <c r="E23" s="132">
        <v>72.8</v>
      </c>
      <c r="F23" s="133">
        <v>16</v>
      </c>
      <c r="G23" s="133">
        <v>1.2</v>
      </c>
      <c r="H23" s="132">
        <v>2</v>
      </c>
      <c r="I23" s="132" t="s">
        <v>8</v>
      </c>
      <c r="J23" s="132" t="s">
        <v>8</v>
      </c>
      <c r="K23" s="132" t="s">
        <v>8</v>
      </c>
      <c r="L23" s="132" t="s">
        <v>8</v>
      </c>
      <c r="M23" s="132" t="s">
        <v>8</v>
      </c>
      <c r="N23" s="132" t="s">
        <v>8</v>
      </c>
      <c r="O23" s="132" t="s">
        <v>8</v>
      </c>
      <c r="P23" s="132" t="s">
        <v>8</v>
      </c>
      <c r="Q23" s="132" t="s">
        <v>8</v>
      </c>
      <c r="R23" s="132" t="s">
        <v>8</v>
      </c>
      <c r="S23" s="132">
        <v>4</v>
      </c>
      <c r="T23" s="132">
        <v>5.2</v>
      </c>
      <c r="U23" s="132">
        <v>5.4</v>
      </c>
      <c r="V23" s="132" t="s">
        <v>8</v>
      </c>
      <c r="W23" s="132">
        <v>3</v>
      </c>
      <c r="X23" s="132">
        <v>2</v>
      </c>
      <c r="Y23" s="132">
        <v>2.5</v>
      </c>
      <c r="Z23" s="132">
        <v>31.3</v>
      </c>
      <c r="AA23" s="132" t="s">
        <v>8</v>
      </c>
      <c r="AB23" s="132" t="s">
        <v>8</v>
      </c>
      <c r="AC23" s="132" t="s">
        <v>8</v>
      </c>
      <c r="AD23" s="132" t="s">
        <v>8</v>
      </c>
      <c r="AE23" s="132" t="s">
        <v>8</v>
      </c>
      <c r="AF23" s="132" t="s">
        <v>8</v>
      </c>
      <c r="AG23" s="132" t="s">
        <v>8</v>
      </c>
      <c r="AH23" s="132">
        <f t="shared" si="2"/>
        <v>157.60000000000002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110.72500000000001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131"/>
    </row>
    <row r="26" spans="1:34">
      <c r="A26" s="123">
        <v>1</v>
      </c>
      <c r="B26" s="124" t="s">
        <v>29</v>
      </c>
      <c r="C26" s="134">
        <v>3</v>
      </c>
      <c r="D26" s="134">
        <v>6</v>
      </c>
      <c r="E26" s="134">
        <v>17</v>
      </c>
      <c r="F26" s="135">
        <v>6</v>
      </c>
      <c r="G26" s="134">
        <v>15</v>
      </c>
      <c r="H26" s="134">
        <v>0.4</v>
      </c>
      <c r="I26" s="134">
        <v>2</v>
      </c>
      <c r="J26" s="132" t="s">
        <v>8</v>
      </c>
      <c r="K26" s="134">
        <v>0.6</v>
      </c>
      <c r="L26" s="134">
        <v>12</v>
      </c>
      <c r="M26" s="132" t="s">
        <v>8</v>
      </c>
      <c r="N26" s="133">
        <v>0.4</v>
      </c>
      <c r="O26" s="134">
        <v>0.2</v>
      </c>
      <c r="P26" s="134">
        <v>1</v>
      </c>
      <c r="Q26" s="134">
        <v>2</v>
      </c>
      <c r="R26" s="134">
        <v>0.2</v>
      </c>
      <c r="S26" s="134">
        <v>12</v>
      </c>
      <c r="T26" s="119">
        <v>6</v>
      </c>
      <c r="U26" s="134">
        <v>5</v>
      </c>
      <c r="V26" s="134">
        <v>2</v>
      </c>
      <c r="W26" s="134">
        <v>12</v>
      </c>
      <c r="X26" s="132" t="s">
        <v>8</v>
      </c>
      <c r="Y26" s="134">
        <v>2</v>
      </c>
      <c r="Z26" s="134">
        <v>9</v>
      </c>
      <c r="AA26" s="135">
        <v>12</v>
      </c>
      <c r="AB26" s="132" t="s">
        <v>8</v>
      </c>
      <c r="AC26" s="134">
        <v>4</v>
      </c>
      <c r="AD26" s="134">
        <v>0.2</v>
      </c>
      <c r="AE26" s="132" t="s">
        <v>8</v>
      </c>
      <c r="AF26" s="132" t="s">
        <v>8</v>
      </c>
      <c r="AG26" s="132" t="s">
        <v>8</v>
      </c>
      <c r="AH26" s="134">
        <f>SUM(C26:AG26)</f>
        <v>130</v>
      </c>
    </row>
    <row r="27" spans="1:34">
      <c r="A27" s="77"/>
      <c r="B27" s="65"/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29"/>
      <c r="AD27" s="129"/>
      <c r="AE27" s="129"/>
      <c r="AF27" s="129"/>
      <c r="AG27" s="129"/>
      <c r="AH27" s="140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65"/>
      <c r="AD28" s="65"/>
      <c r="AE28" s="65"/>
      <c r="AF28" s="65"/>
      <c r="AG28" s="65"/>
      <c r="AH28" s="130"/>
    </row>
    <row r="29" spans="1:34">
      <c r="A29" s="119">
        <v>1</v>
      </c>
      <c r="B29" s="120" t="s">
        <v>31</v>
      </c>
      <c r="C29" s="132" t="s">
        <v>8</v>
      </c>
      <c r="D29" s="132" t="s">
        <v>8</v>
      </c>
      <c r="E29" s="132">
        <v>25.2</v>
      </c>
      <c r="F29" s="133">
        <v>12</v>
      </c>
      <c r="G29" s="133">
        <v>5</v>
      </c>
      <c r="H29" s="132" t="s">
        <v>8</v>
      </c>
      <c r="I29" s="132" t="s">
        <v>8</v>
      </c>
      <c r="J29" s="133">
        <v>1</v>
      </c>
      <c r="K29" s="132">
        <v>10</v>
      </c>
      <c r="L29" s="132" t="s">
        <v>8</v>
      </c>
      <c r="M29" s="133">
        <v>7</v>
      </c>
      <c r="N29" s="133">
        <v>3.4</v>
      </c>
      <c r="O29" s="133">
        <v>9.1999999999999993</v>
      </c>
      <c r="P29" s="132" t="s">
        <v>8</v>
      </c>
      <c r="Q29" s="133">
        <v>22</v>
      </c>
      <c r="R29" s="132" t="s">
        <v>8</v>
      </c>
      <c r="S29" s="132" t="s">
        <v>8</v>
      </c>
      <c r="T29" s="132">
        <v>23.2</v>
      </c>
      <c r="U29" s="132">
        <v>4.8</v>
      </c>
      <c r="V29" s="119">
        <v>3.6</v>
      </c>
      <c r="W29" s="133">
        <v>25.6</v>
      </c>
      <c r="X29" s="133">
        <v>28.8</v>
      </c>
      <c r="Y29" s="132" t="s">
        <v>8</v>
      </c>
      <c r="Z29" s="133">
        <v>21</v>
      </c>
      <c r="AA29" s="133">
        <v>1</v>
      </c>
      <c r="AB29" s="133">
        <v>4.2</v>
      </c>
      <c r="AC29" s="132" t="s">
        <v>8</v>
      </c>
      <c r="AD29" s="132">
        <v>1.2</v>
      </c>
      <c r="AE29" s="132" t="s">
        <v>8</v>
      </c>
      <c r="AF29" s="132" t="s">
        <v>8</v>
      </c>
      <c r="AG29" s="132" t="s">
        <v>8</v>
      </c>
      <c r="AH29" s="132">
        <f>SUM(C29:AG29)</f>
        <v>208.2</v>
      </c>
    </row>
    <row r="30" spans="1:34">
      <c r="A30" s="119">
        <v>2</v>
      </c>
      <c r="B30" s="120" t="s">
        <v>32</v>
      </c>
      <c r="C30" s="132" t="s">
        <v>8</v>
      </c>
      <c r="D30" s="132" t="s">
        <v>8</v>
      </c>
      <c r="E30" s="119">
        <v>26.2</v>
      </c>
      <c r="F30" s="133">
        <v>3.1</v>
      </c>
      <c r="G30" s="132" t="s">
        <v>8</v>
      </c>
      <c r="H30" s="132" t="s">
        <v>8</v>
      </c>
      <c r="I30" s="132" t="s">
        <v>8</v>
      </c>
      <c r="J30" s="132" t="s">
        <v>8</v>
      </c>
      <c r="K30" s="132">
        <v>94.2</v>
      </c>
      <c r="L30" s="132">
        <v>8.1999999999999993</v>
      </c>
      <c r="M30" s="133">
        <v>10.199999999999999</v>
      </c>
      <c r="N30" s="132">
        <v>8.1</v>
      </c>
      <c r="O30" s="132" t="s">
        <v>8</v>
      </c>
      <c r="P30" s="132">
        <v>12</v>
      </c>
      <c r="Q30" s="132">
        <v>33.200000000000003</v>
      </c>
      <c r="R30" s="132" t="s">
        <v>8</v>
      </c>
      <c r="S30" s="132" t="s">
        <v>8</v>
      </c>
      <c r="T30" s="132">
        <v>21.2</v>
      </c>
      <c r="U30" s="132">
        <v>12.2</v>
      </c>
      <c r="V30" s="132">
        <v>13.3</v>
      </c>
      <c r="W30" s="132" t="s">
        <v>8</v>
      </c>
      <c r="X30" s="132" t="s">
        <v>8</v>
      </c>
      <c r="Y30" s="119">
        <v>2.1</v>
      </c>
      <c r="Z30" s="132" t="s">
        <v>8</v>
      </c>
      <c r="AA30" s="132">
        <v>6.3</v>
      </c>
      <c r="AB30" s="132" t="s">
        <v>8</v>
      </c>
      <c r="AC30" s="132">
        <v>8.1999999999999993</v>
      </c>
      <c r="AD30" s="132" t="s">
        <v>8</v>
      </c>
      <c r="AE30" s="132" t="s">
        <v>8</v>
      </c>
      <c r="AF30" s="132" t="s">
        <v>8</v>
      </c>
      <c r="AG30" s="132" t="s">
        <v>8</v>
      </c>
      <c r="AH30" s="132">
        <f>SUM(C30:AG30)</f>
        <v>258.5</v>
      </c>
    </row>
    <row r="31" spans="1:34">
      <c r="A31" s="119">
        <v>3</v>
      </c>
      <c r="B31" s="120" t="s">
        <v>33</v>
      </c>
      <c r="C31" s="132">
        <v>23.2</v>
      </c>
      <c r="D31" s="132" t="s">
        <v>8</v>
      </c>
      <c r="E31" s="132" t="s">
        <v>8</v>
      </c>
      <c r="F31" s="119">
        <v>13.6</v>
      </c>
      <c r="G31" s="132" t="s">
        <v>8</v>
      </c>
      <c r="H31" s="132" t="s">
        <v>8</v>
      </c>
      <c r="I31" s="132" t="s">
        <v>8</v>
      </c>
      <c r="J31" s="132" t="s">
        <v>8</v>
      </c>
      <c r="K31" s="132" t="s">
        <v>8</v>
      </c>
      <c r="L31" s="132">
        <v>19.399999999999999</v>
      </c>
      <c r="M31" s="132">
        <v>26</v>
      </c>
      <c r="N31" s="119">
        <v>5.4</v>
      </c>
      <c r="O31" s="132" t="s">
        <v>8</v>
      </c>
      <c r="P31" s="132" t="s">
        <v>8</v>
      </c>
      <c r="Q31" s="119">
        <v>13</v>
      </c>
      <c r="R31" s="132" t="s">
        <v>8</v>
      </c>
      <c r="S31" s="132">
        <v>4.8</v>
      </c>
      <c r="T31" s="132">
        <v>22</v>
      </c>
      <c r="U31" s="132">
        <v>15.6</v>
      </c>
      <c r="V31" s="132" t="s">
        <v>8</v>
      </c>
      <c r="W31" s="132" t="s">
        <v>8</v>
      </c>
      <c r="X31" s="132" t="s">
        <v>8</v>
      </c>
      <c r="Y31" s="132" t="s">
        <v>8</v>
      </c>
      <c r="Z31" s="119">
        <v>13.8</v>
      </c>
      <c r="AA31" s="132" t="s">
        <v>8</v>
      </c>
      <c r="AB31" s="132" t="s">
        <v>8</v>
      </c>
      <c r="AC31" s="132" t="s">
        <v>8</v>
      </c>
      <c r="AD31" s="132">
        <v>4</v>
      </c>
      <c r="AE31" s="132" t="s">
        <v>8</v>
      </c>
      <c r="AF31" s="132" t="s">
        <v>8</v>
      </c>
      <c r="AG31" s="132" t="s">
        <v>8</v>
      </c>
      <c r="AH31" s="132">
        <f>SUM(C31:AG31)</f>
        <v>160.80000000000001</v>
      </c>
    </row>
    <row r="32" spans="1:34">
      <c r="A32" s="119">
        <v>4</v>
      </c>
      <c r="B32" s="120" t="s">
        <v>34</v>
      </c>
      <c r="C32" s="119">
        <v>0.6</v>
      </c>
      <c r="D32" s="133">
        <v>3.4</v>
      </c>
      <c r="E32" s="133">
        <v>14.8</v>
      </c>
      <c r="F32" s="133">
        <v>17.399999999999999</v>
      </c>
      <c r="G32" s="133">
        <v>2.8</v>
      </c>
      <c r="H32" s="133">
        <v>4.5999999999999996</v>
      </c>
      <c r="I32" s="132" t="s">
        <v>8</v>
      </c>
      <c r="J32" s="133">
        <v>3.6</v>
      </c>
      <c r="K32" s="132">
        <v>18.600000000000001</v>
      </c>
      <c r="L32" s="133">
        <v>0.4</v>
      </c>
      <c r="M32" s="133">
        <v>2.4</v>
      </c>
      <c r="N32" s="119">
        <v>3.8</v>
      </c>
      <c r="O32" s="132">
        <v>9</v>
      </c>
      <c r="P32" s="133">
        <v>8.1999999999999993</v>
      </c>
      <c r="Q32" s="119">
        <v>11.6</v>
      </c>
      <c r="R32" s="132" t="s">
        <v>8</v>
      </c>
      <c r="S32" s="119">
        <v>6.4</v>
      </c>
      <c r="T32" s="132">
        <v>24.2</v>
      </c>
      <c r="U32" s="132">
        <v>2</v>
      </c>
      <c r="V32" s="132" t="s">
        <v>8</v>
      </c>
      <c r="W32" s="132">
        <v>5.8</v>
      </c>
      <c r="X32" s="132" t="s">
        <v>8</v>
      </c>
      <c r="Y32" s="132" t="s">
        <v>8</v>
      </c>
      <c r="Z32" s="132" t="s">
        <v>8</v>
      </c>
      <c r="AA32" s="132" t="s">
        <v>8</v>
      </c>
      <c r="AB32" s="132" t="s">
        <v>8</v>
      </c>
      <c r="AC32" s="133">
        <v>6.8</v>
      </c>
      <c r="AD32" s="133">
        <v>8.4</v>
      </c>
      <c r="AE32" s="132" t="s">
        <v>8</v>
      </c>
      <c r="AF32" s="132" t="s">
        <v>8</v>
      </c>
      <c r="AG32" s="132" t="s">
        <v>8</v>
      </c>
      <c r="AH32" s="132">
        <f>SUM(C32:AG32)</f>
        <v>154.80000000000004</v>
      </c>
    </row>
    <row r="33" spans="1:34">
      <c r="A33" s="119">
        <v>5</v>
      </c>
      <c r="B33" s="120" t="s">
        <v>35</v>
      </c>
      <c r="C33" s="134">
        <v>3.5</v>
      </c>
      <c r="D33" s="132" t="s">
        <v>8</v>
      </c>
      <c r="E33" s="133">
        <v>5.4</v>
      </c>
      <c r="F33" s="133">
        <v>2.2000000000000002</v>
      </c>
      <c r="G33" s="132">
        <v>2.1</v>
      </c>
      <c r="H33" s="133">
        <v>3.5</v>
      </c>
      <c r="I33" s="133">
        <v>1.4</v>
      </c>
      <c r="J33" s="132" t="s">
        <v>8</v>
      </c>
      <c r="K33" s="133">
        <v>29.4</v>
      </c>
      <c r="L33" s="132" t="s">
        <v>8</v>
      </c>
      <c r="M33" s="132" t="s">
        <v>8</v>
      </c>
      <c r="N33" s="133">
        <v>2.1</v>
      </c>
      <c r="O33" s="132" t="s">
        <v>8</v>
      </c>
      <c r="P33" s="119">
        <v>20.399999999999999</v>
      </c>
      <c r="Q33" s="132" t="s">
        <v>8</v>
      </c>
      <c r="R33" s="132">
        <v>4.5999999999999996</v>
      </c>
      <c r="S33" s="119">
        <v>3.7</v>
      </c>
      <c r="T33" s="132" t="s">
        <v>8</v>
      </c>
      <c r="U33" s="132" t="s">
        <v>8</v>
      </c>
      <c r="V33" s="132" t="s">
        <v>8</v>
      </c>
      <c r="W33" s="133">
        <v>13.2</v>
      </c>
      <c r="X33" s="132" t="s">
        <v>8</v>
      </c>
      <c r="Y33" s="132" t="s">
        <v>8</v>
      </c>
      <c r="Z33" s="132" t="s">
        <v>8</v>
      </c>
      <c r="AA33" s="133">
        <v>3.5</v>
      </c>
      <c r="AB33" s="132" t="s">
        <v>8</v>
      </c>
      <c r="AC33" s="132" t="s">
        <v>8</v>
      </c>
      <c r="AD33" s="132" t="s">
        <v>8</v>
      </c>
      <c r="AE33" s="132" t="s">
        <v>8</v>
      </c>
      <c r="AF33" s="132" t="s">
        <v>8</v>
      </c>
      <c r="AG33" s="132" t="s">
        <v>8</v>
      </c>
      <c r="AH33" s="132">
        <f>SUM(C33:AG33)</f>
        <v>95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175.46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131"/>
    </row>
    <row r="36" spans="1:34">
      <c r="A36" s="117">
        <v>1</v>
      </c>
      <c r="B36" s="118" t="s">
        <v>38</v>
      </c>
      <c r="C36" s="132">
        <v>2.4</v>
      </c>
      <c r="D36" s="132" t="s">
        <v>8</v>
      </c>
      <c r="E36" s="132">
        <v>2.2999999999999998</v>
      </c>
      <c r="F36" s="132">
        <v>6.2</v>
      </c>
      <c r="G36" s="133">
        <v>37</v>
      </c>
      <c r="H36" s="132">
        <v>8</v>
      </c>
      <c r="I36" s="133">
        <v>1</v>
      </c>
      <c r="J36" s="132" t="s">
        <v>8</v>
      </c>
      <c r="K36" s="132">
        <v>12</v>
      </c>
      <c r="L36" s="132" t="s">
        <v>8</v>
      </c>
      <c r="M36" s="132" t="s">
        <v>8</v>
      </c>
      <c r="N36" s="132" t="s">
        <v>8</v>
      </c>
      <c r="O36" s="132" t="s">
        <v>8</v>
      </c>
      <c r="P36" s="132" t="s">
        <v>8</v>
      </c>
      <c r="Q36" s="132" t="s">
        <v>8</v>
      </c>
      <c r="R36" s="132" t="s">
        <v>8</v>
      </c>
      <c r="S36" s="132" t="s">
        <v>8</v>
      </c>
      <c r="T36" s="132">
        <v>1.2</v>
      </c>
      <c r="U36" s="132">
        <v>21</v>
      </c>
      <c r="V36" s="119">
        <v>5</v>
      </c>
      <c r="W36" s="132" t="s">
        <v>8</v>
      </c>
      <c r="X36" s="132" t="s">
        <v>8</v>
      </c>
      <c r="Y36" s="132" t="s">
        <v>8</v>
      </c>
      <c r="Z36" s="133">
        <v>5</v>
      </c>
      <c r="AA36" s="133">
        <v>17</v>
      </c>
      <c r="AB36" s="132" t="s">
        <v>8</v>
      </c>
      <c r="AC36" s="133">
        <v>7</v>
      </c>
      <c r="AD36" s="132" t="s">
        <v>8</v>
      </c>
      <c r="AE36" s="132" t="s">
        <v>8</v>
      </c>
      <c r="AF36" s="132" t="s">
        <v>8</v>
      </c>
      <c r="AG36" s="132" t="s">
        <v>8</v>
      </c>
      <c r="AH36" s="132">
        <f>SUM(C36:AG36)</f>
        <v>125.10000000000001</v>
      </c>
    </row>
    <row r="37" spans="1:34">
      <c r="A37" s="119">
        <v>2</v>
      </c>
      <c r="B37" s="120" t="s">
        <v>39</v>
      </c>
      <c r="C37" s="132">
        <v>2</v>
      </c>
      <c r="D37" s="132" t="s">
        <v>8</v>
      </c>
      <c r="E37" s="132">
        <v>1</v>
      </c>
      <c r="F37" s="133">
        <v>2</v>
      </c>
      <c r="G37" s="133">
        <v>101.4</v>
      </c>
      <c r="H37" s="132">
        <v>7.2</v>
      </c>
      <c r="I37" s="132" t="s">
        <v>8</v>
      </c>
      <c r="J37" s="132" t="s">
        <v>8</v>
      </c>
      <c r="K37" s="132">
        <v>7</v>
      </c>
      <c r="L37" s="132" t="s">
        <v>8</v>
      </c>
      <c r="M37" s="132">
        <v>1.4</v>
      </c>
      <c r="N37" s="133">
        <v>3</v>
      </c>
      <c r="O37" s="132" t="s">
        <v>8</v>
      </c>
      <c r="P37" s="132" t="s">
        <v>8</v>
      </c>
      <c r="Q37" s="132" t="s">
        <v>8</v>
      </c>
      <c r="R37" s="132" t="s">
        <v>8</v>
      </c>
      <c r="S37" s="132" t="s">
        <v>8</v>
      </c>
      <c r="T37" s="132" t="s">
        <v>8</v>
      </c>
      <c r="U37" s="133">
        <v>4</v>
      </c>
      <c r="V37" s="133">
        <v>48.6</v>
      </c>
      <c r="W37" s="133">
        <v>2</v>
      </c>
      <c r="X37" s="132" t="s">
        <v>8</v>
      </c>
      <c r="Y37" s="132">
        <v>1</v>
      </c>
      <c r="Z37" s="132" t="s">
        <v>8</v>
      </c>
      <c r="AA37" s="132">
        <v>10.4</v>
      </c>
      <c r="AB37" s="133">
        <v>7</v>
      </c>
      <c r="AC37" s="133">
        <v>5.4</v>
      </c>
      <c r="AD37" s="132" t="s">
        <v>8</v>
      </c>
      <c r="AE37" s="132" t="s">
        <v>8</v>
      </c>
      <c r="AF37" s="132" t="s">
        <v>8</v>
      </c>
      <c r="AG37" s="132" t="s">
        <v>8</v>
      </c>
      <c r="AH37" s="132">
        <f>SUM(C37:AG37)</f>
        <v>203.4</v>
      </c>
    </row>
    <row r="38" spans="1:34">
      <c r="A38" s="119">
        <v>3</v>
      </c>
      <c r="B38" s="120" t="s">
        <v>40</v>
      </c>
      <c r="C38" s="132">
        <v>9.4</v>
      </c>
      <c r="D38" s="132">
        <v>6</v>
      </c>
      <c r="E38" s="133">
        <v>7.3</v>
      </c>
      <c r="F38" s="132">
        <v>16.2</v>
      </c>
      <c r="G38" s="132">
        <v>163.4</v>
      </c>
      <c r="H38" s="132">
        <v>17.2</v>
      </c>
      <c r="I38" s="133">
        <v>1</v>
      </c>
      <c r="J38" s="132">
        <v>8</v>
      </c>
      <c r="K38" s="132">
        <v>22</v>
      </c>
      <c r="L38" s="132" t="s">
        <v>8</v>
      </c>
      <c r="M38" s="132">
        <v>1.4</v>
      </c>
      <c r="N38" s="133">
        <v>3</v>
      </c>
      <c r="O38" s="133">
        <v>3</v>
      </c>
      <c r="P38" s="133">
        <v>2</v>
      </c>
      <c r="Q38" s="132" t="s">
        <v>8</v>
      </c>
      <c r="R38" s="133">
        <v>24</v>
      </c>
      <c r="S38" s="132" t="s">
        <v>8</v>
      </c>
      <c r="T38" s="132">
        <v>3.2</v>
      </c>
      <c r="U38" s="132">
        <v>26</v>
      </c>
      <c r="V38" s="133">
        <v>53.6</v>
      </c>
      <c r="W38" s="133">
        <v>7</v>
      </c>
      <c r="X38" s="132" t="s">
        <v>8</v>
      </c>
      <c r="Y38" s="132">
        <v>26</v>
      </c>
      <c r="Z38" s="132">
        <v>5</v>
      </c>
      <c r="AA38" s="132">
        <v>29.4</v>
      </c>
      <c r="AB38" s="132">
        <v>13</v>
      </c>
      <c r="AC38" s="133">
        <v>27.4</v>
      </c>
      <c r="AD38" s="132" t="s">
        <v>8</v>
      </c>
      <c r="AE38" s="132" t="s">
        <v>8</v>
      </c>
      <c r="AF38" s="132" t="s">
        <v>8</v>
      </c>
      <c r="AG38" s="132" t="s">
        <v>8</v>
      </c>
      <c r="AH38" s="132">
        <f>SUM(C38:AG38)</f>
        <v>474.49999999999994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267.66666666666669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131"/>
    </row>
    <row r="41" spans="1:34">
      <c r="A41" s="117">
        <v>1</v>
      </c>
      <c r="B41" s="118" t="s">
        <v>43</v>
      </c>
      <c r="C41" s="132">
        <v>4.2</v>
      </c>
      <c r="D41" s="132" t="s">
        <v>8</v>
      </c>
      <c r="E41" s="133">
        <v>37.299999999999997</v>
      </c>
      <c r="F41" s="133">
        <v>11</v>
      </c>
      <c r="G41" s="133">
        <v>33</v>
      </c>
      <c r="H41" s="132" t="s">
        <v>8</v>
      </c>
      <c r="I41" s="132" t="s">
        <v>8</v>
      </c>
      <c r="J41" s="133">
        <v>1</v>
      </c>
      <c r="K41" s="132">
        <v>6</v>
      </c>
      <c r="L41" s="132">
        <v>7.3</v>
      </c>
      <c r="M41" s="132" t="s">
        <v>8</v>
      </c>
      <c r="N41" s="133">
        <v>3.1</v>
      </c>
      <c r="O41" s="132" t="s">
        <v>8</v>
      </c>
      <c r="P41" s="132" t="s">
        <v>8</v>
      </c>
      <c r="Q41" s="133">
        <v>6</v>
      </c>
      <c r="R41" s="132">
        <v>2.2999999999999998</v>
      </c>
      <c r="S41" s="132">
        <v>39</v>
      </c>
      <c r="T41" s="133">
        <v>8</v>
      </c>
      <c r="U41" s="132" t="s">
        <v>8</v>
      </c>
      <c r="V41" s="133">
        <v>8</v>
      </c>
      <c r="W41" s="133">
        <v>20</v>
      </c>
      <c r="X41" s="132" t="s">
        <v>8</v>
      </c>
      <c r="Y41" s="132" t="s">
        <v>8</v>
      </c>
      <c r="Z41" s="133">
        <v>4.3</v>
      </c>
      <c r="AA41" s="132" t="s">
        <v>8</v>
      </c>
      <c r="AB41" s="132" t="s">
        <v>8</v>
      </c>
      <c r="AC41" s="132" t="s">
        <v>8</v>
      </c>
      <c r="AD41" s="132" t="s">
        <v>8</v>
      </c>
      <c r="AE41" s="132" t="s">
        <v>8</v>
      </c>
      <c r="AF41" s="132" t="s">
        <v>8</v>
      </c>
      <c r="AG41" s="132" t="s">
        <v>8</v>
      </c>
      <c r="AH41" s="133">
        <f>SUM(C41:AG41)</f>
        <v>190.5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131"/>
    </row>
    <row r="44" spans="1:34">
      <c r="A44" s="119">
        <v>1</v>
      </c>
      <c r="B44" s="120" t="s">
        <v>45</v>
      </c>
      <c r="C44" s="132">
        <v>10.5</v>
      </c>
      <c r="D44" s="132">
        <v>7</v>
      </c>
      <c r="E44" s="132">
        <v>11.4</v>
      </c>
      <c r="F44" s="132">
        <v>2</v>
      </c>
      <c r="G44" s="132">
        <v>0.2</v>
      </c>
      <c r="H44" s="132">
        <v>1</v>
      </c>
      <c r="I44" s="132">
        <v>0.6</v>
      </c>
      <c r="J44" s="132">
        <v>15</v>
      </c>
      <c r="K44" s="132">
        <v>7</v>
      </c>
      <c r="L44" s="132">
        <v>9</v>
      </c>
      <c r="M44" s="132">
        <v>3</v>
      </c>
      <c r="N44" s="132" t="s">
        <v>8</v>
      </c>
      <c r="O44" s="132" t="s">
        <v>8</v>
      </c>
      <c r="P44" s="132">
        <v>0.2</v>
      </c>
      <c r="Q44" s="132">
        <v>21</v>
      </c>
      <c r="R44" s="132">
        <v>6</v>
      </c>
      <c r="S44" s="132">
        <v>9</v>
      </c>
      <c r="T44" s="132" t="s">
        <v>8</v>
      </c>
      <c r="U44" s="132" t="s">
        <v>8</v>
      </c>
      <c r="V44" s="132" t="s">
        <v>8</v>
      </c>
      <c r="W44" s="132" t="s">
        <v>8</v>
      </c>
      <c r="X44" s="132" t="s">
        <v>8</v>
      </c>
      <c r="Y44" s="132">
        <v>6.2</v>
      </c>
      <c r="Z44" s="132" t="s">
        <v>8</v>
      </c>
      <c r="AA44" s="132" t="s">
        <v>8</v>
      </c>
      <c r="AB44" s="132">
        <v>9</v>
      </c>
      <c r="AC44" s="132" t="s">
        <v>8</v>
      </c>
      <c r="AD44" s="132" t="s">
        <v>8</v>
      </c>
      <c r="AE44" s="132" t="s">
        <v>8</v>
      </c>
      <c r="AF44" s="132" t="s">
        <v>8</v>
      </c>
      <c r="AG44" s="132" t="s">
        <v>8</v>
      </c>
      <c r="AH44" s="132">
        <f>SUM(C44:AG44)</f>
        <v>118.1</v>
      </c>
    </row>
    <row r="45" spans="1:34">
      <c r="A45" s="119">
        <v>2</v>
      </c>
      <c r="B45" s="120" t="s">
        <v>53</v>
      </c>
      <c r="C45" s="132">
        <v>9.1999999999999993</v>
      </c>
      <c r="D45" s="132" t="s">
        <v>8</v>
      </c>
      <c r="E45" s="133">
        <v>22.3</v>
      </c>
      <c r="F45" s="133">
        <v>3.6</v>
      </c>
      <c r="G45" s="132" t="s">
        <v>8</v>
      </c>
      <c r="H45" s="132">
        <v>3.5</v>
      </c>
      <c r="I45" s="132" t="s">
        <v>8</v>
      </c>
      <c r="J45" s="133">
        <v>4.8</v>
      </c>
      <c r="K45" s="132">
        <v>14.8</v>
      </c>
      <c r="L45" s="133">
        <v>1.5</v>
      </c>
      <c r="M45" s="132">
        <v>4.4000000000000004</v>
      </c>
      <c r="N45" s="132" t="s">
        <v>8</v>
      </c>
      <c r="O45" s="133">
        <v>5.3</v>
      </c>
      <c r="P45" s="132" t="s">
        <v>8</v>
      </c>
      <c r="Q45" s="132">
        <v>14</v>
      </c>
      <c r="R45" s="132" t="s">
        <v>8</v>
      </c>
      <c r="S45" s="132" t="s">
        <v>8</v>
      </c>
      <c r="T45" s="132">
        <v>14.7</v>
      </c>
      <c r="U45" s="119">
        <v>1.6</v>
      </c>
      <c r="V45" s="132" t="s">
        <v>8</v>
      </c>
      <c r="W45" s="132">
        <v>3.4</v>
      </c>
      <c r="X45" s="132" t="s">
        <v>8</v>
      </c>
      <c r="Y45" s="132">
        <v>4.8</v>
      </c>
      <c r="Z45" s="133">
        <v>22.5</v>
      </c>
      <c r="AA45" s="132" t="s">
        <v>8</v>
      </c>
      <c r="AB45" s="132" t="s">
        <v>8</v>
      </c>
      <c r="AC45" s="133">
        <v>1</v>
      </c>
      <c r="AD45" s="132" t="s">
        <v>8</v>
      </c>
      <c r="AE45" s="132" t="s">
        <v>8</v>
      </c>
      <c r="AF45" s="132" t="s">
        <v>8</v>
      </c>
      <c r="AG45" s="132" t="s">
        <v>8</v>
      </c>
      <c r="AH45" s="117">
        <f>SUM(C45:AG45)</f>
        <v>131.4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124.75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4182.5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160.86538461538461</v>
      </c>
    </row>
  </sheetData>
  <mergeCells count="13">
    <mergeCell ref="A18:AG18"/>
    <mergeCell ref="B3:B4"/>
    <mergeCell ref="C3:Q3"/>
    <mergeCell ref="R3:AG3"/>
    <mergeCell ref="AH3:AH4"/>
    <mergeCell ref="A12:AG12"/>
    <mergeCell ref="A48:AG48"/>
    <mergeCell ref="A24:AG24"/>
    <mergeCell ref="A34:AG34"/>
    <mergeCell ref="A39:AG39"/>
    <mergeCell ref="A42:AH42"/>
    <mergeCell ref="A46:AG46"/>
    <mergeCell ref="A47:AG47"/>
  </mergeCells>
  <pageMargins left="0.7" right="0.44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H48"/>
  <sheetViews>
    <sheetView topLeftCell="A30" workbookViewId="0">
      <selection activeCell="M44" sqref="M44"/>
    </sheetView>
  </sheetViews>
  <sheetFormatPr defaultRowHeight="15"/>
  <cols>
    <col min="1" max="1" width="4.5703125" customWidth="1"/>
    <col min="2" max="2" width="11" customWidth="1"/>
    <col min="3" max="17" width="5" customWidth="1"/>
    <col min="18" max="34" width="5.14062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89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90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136">
        <v>1</v>
      </c>
      <c r="D4" s="136">
        <v>2</v>
      </c>
      <c r="E4" s="136">
        <v>3</v>
      </c>
      <c r="F4" s="136">
        <v>4</v>
      </c>
      <c r="G4" s="136">
        <v>5</v>
      </c>
      <c r="H4" s="136">
        <v>6</v>
      </c>
      <c r="I4" s="136">
        <v>7</v>
      </c>
      <c r="J4" s="136">
        <v>8</v>
      </c>
      <c r="K4" s="136">
        <v>9</v>
      </c>
      <c r="L4" s="136">
        <v>10</v>
      </c>
      <c r="M4" s="136">
        <v>11</v>
      </c>
      <c r="N4" s="136">
        <v>12</v>
      </c>
      <c r="O4" s="136">
        <v>13</v>
      </c>
      <c r="P4" s="136">
        <v>14</v>
      </c>
      <c r="Q4" s="136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139"/>
    </row>
    <row r="6" spans="1:34">
      <c r="A6" s="117">
        <v>1</v>
      </c>
      <c r="B6" s="118" t="s">
        <v>6</v>
      </c>
      <c r="C6" s="132" t="s">
        <v>8</v>
      </c>
      <c r="D6" s="132" t="s">
        <v>8</v>
      </c>
      <c r="E6" s="132" t="s">
        <v>8</v>
      </c>
      <c r="F6" s="132" t="s">
        <v>8</v>
      </c>
      <c r="G6" s="132" t="s">
        <v>8</v>
      </c>
      <c r="H6" s="132" t="s">
        <v>8</v>
      </c>
      <c r="I6" s="132" t="s">
        <v>8</v>
      </c>
      <c r="J6" s="132" t="s">
        <v>8</v>
      </c>
      <c r="K6" s="132" t="s">
        <v>8</v>
      </c>
      <c r="L6" s="132">
        <v>4.4000000000000004</v>
      </c>
      <c r="M6" s="132">
        <v>15.2</v>
      </c>
      <c r="N6" s="132">
        <v>15.6</v>
      </c>
      <c r="O6" s="132">
        <v>7</v>
      </c>
      <c r="P6" s="132">
        <v>5</v>
      </c>
      <c r="Q6" s="132" t="s">
        <v>8</v>
      </c>
      <c r="R6" s="132" t="s">
        <v>8</v>
      </c>
      <c r="S6" s="132" t="s">
        <v>8</v>
      </c>
      <c r="T6" s="132" t="s">
        <v>8</v>
      </c>
      <c r="U6" s="132" t="s">
        <v>8</v>
      </c>
      <c r="V6" s="132" t="s">
        <v>8</v>
      </c>
      <c r="W6" s="132" t="s">
        <v>8</v>
      </c>
      <c r="X6" s="132" t="s">
        <v>8</v>
      </c>
      <c r="Y6" s="132" t="s">
        <v>8</v>
      </c>
      <c r="Z6" s="132" t="s">
        <v>8</v>
      </c>
      <c r="AA6" s="132" t="s">
        <v>8</v>
      </c>
      <c r="AB6" s="132">
        <v>12.6</v>
      </c>
      <c r="AC6" s="132">
        <v>20</v>
      </c>
      <c r="AD6" s="132">
        <v>6.4</v>
      </c>
      <c r="AE6" s="132">
        <v>3.2</v>
      </c>
      <c r="AF6" s="132" t="s">
        <v>8</v>
      </c>
      <c r="AG6" s="132" t="s">
        <v>8</v>
      </c>
      <c r="AH6" s="132">
        <f>SUM(C6:AG6)</f>
        <v>89.40000000000002</v>
      </c>
    </row>
    <row r="7" spans="1:34">
      <c r="A7" s="119">
        <v>2</v>
      </c>
      <c r="B7" s="120" t="s">
        <v>9</v>
      </c>
      <c r="C7" s="132" t="s">
        <v>8</v>
      </c>
      <c r="D7" s="132" t="s">
        <v>8</v>
      </c>
      <c r="E7" s="132" t="s">
        <v>8</v>
      </c>
      <c r="F7" s="132" t="s">
        <v>8</v>
      </c>
      <c r="G7" s="132" t="s">
        <v>8</v>
      </c>
      <c r="H7" s="132" t="s">
        <v>8</v>
      </c>
      <c r="I7" s="132" t="s">
        <v>8</v>
      </c>
      <c r="J7" s="132" t="s">
        <v>8</v>
      </c>
      <c r="K7" s="132">
        <v>16</v>
      </c>
      <c r="L7" s="132">
        <v>7.6</v>
      </c>
      <c r="M7" s="132">
        <v>8</v>
      </c>
      <c r="N7" s="132">
        <v>52.6</v>
      </c>
      <c r="O7" s="132">
        <v>10.199999999999999</v>
      </c>
      <c r="P7" s="132" t="s">
        <v>8</v>
      </c>
      <c r="Q7" s="132" t="s">
        <v>8</v>
      </c>
      <c r="R7" s="132" t="s">
        <v>8</v>
      </c>
      <c r="S7" s="132" t="s">
        <v>8</v>
      </c>
      <c r="T7" s="132" t="s">
        <v>8</v>
      </c>
      <c r="U7" s="132" t="s">
        <v>8</v>
      </c>
      <c r="V7" s="132" t="s">
        <v>8</v>
      </c>
      <c r="W7" s="132" t="s">
        <v>8</v>
      </c>
      <c r="X7" s="132" t="s">
        <v>8</v>
      </c>
      <c r="Y7" s="132" t="s">
        <v>8</v>
      </c>
      <c r="Z7" s="132" t="s">
        <v>8</v>
      </c>
      <c r="AA7" s="132" t="s">
        <v>8</v>
      </c>
      <c r="AB7" s="132" t="s">
        <v>8</v>
      </c>
      <c r="AC7" s="132">
        <v>60</v>
      </c>
      <c r="AD7" s="132">
        <v>20.6</v>
      </c>
      <c r="AE7" s="132">
        <v>9.1999999999999993</v>
      </c>
      <c r="AF7" s="132">
        <v>1.2</v>
      </c>
      <c r="AG7" s="132" t="s">
        <v>8</v>
      </c>
      <c r="AH7" s="132">
        <f>SUM(C7:AG7)</f>
        <v>185.39999999999998</v>
      </c>
    </row>
    <row r="8" spans="1:34">
      <c r="A8" s="119">
        <v>3</v>
      </c>
      <c r="B8" s="120" t="s">
        <v>11</v>
      </c>
      <c r="C8" s="132">
        <v>13.6</v>
      </c>
      <c r="D8" s="132" t="s">
        <v>8</v>
      </c>
      <c r="E8" s="132" t="s">
        <v>8</v>
      </c>
      <c r="F8" s="132" t="s">
        <v>8</v>
      </c>
      <c r="G8" s="132" t="s">
        <v>8</v>
      </c>
      <c r="H8" s="132" t="s">
        <v>8</v>
      </c>
      <c r="I8" s="132" t="s">
        <v>8</v>
      </c>
      <c r="J8" s="132" t="s">
        <v>8</v>
      </c>
      <c r="K8" s="132">
        <v>1.2</v>
      </c>
      <c r="L8" s="133">
        <v>10.199999999999999</v>
      </c>
      <c r="M8" s="132">
        <v>12.8</v>
      </c>
      <c r="N8" s="132">
        <v>20.6</v>
      </c>
      <c r="O8" s="132">
        <v>15</v>
      </c>
      <c r="P8" s="133">
        <v>10.199999999999999</v>
      </c>
      <c r="Q8" s="133">
        <v>5</v>
      </c>
      <c r="R8" s="132" t="s">
        <v>8</v>
      </c>
      <c r="S8" s="132" t="s">
        <v>8</v>
      </c>
      <c r="T8" s="132" t="s">
        <v>8</v>
      </c>
      <c r="U8" s="132" t="s">
        <v>8</v>
      </c>
      <c r="V8" s="132" t="s">
        <v>8</v>
      </c>
      <c r="W8" s="132" t="s">
        <v>8</v>
      </c>
      <c r="X8" s="132" t="s">
        <v>8</v>
      </c>
      <c r="Y8" s="132" t="s">
        <v>8</v>
      </c>
      <c r="Z8" s="132" t="s">
        <v>8</v>
      </c>
      <c r="AA8" s="132" t="s">
        <v>8</v>
      </c>
      <c r="AB8" s="132" t="s">
        <v>8</v>
      </c>
      <c r="AC8" s="133"/>
      <c r="AD8" s="132">
        <v>5.2</v>
      </c>
      <c r="AE8" s="132">
        <v>10.4</v>
      </c>
      <c r="AF8" s="132">
        <v>0.8</v>
      </c>
      <c r="AG8" s="132">
        <v>11</v>
      </c>
      <c r="AH8" s="132">
        <f>SUM(C8:AG8)</f>
        <v>116.00000000000001</v>
      </c>
    </row>
    <row r="9" spans="1:34">
      <c r="A9" s="119">
        <v>4</v>
      </c>
      <c r="B9" s="120" t="s">
        <v>12</v>
      </c>
      <c r="C9" s="132" t="s">
        <v>8</v>
      </c>
      <c r="D9" s="132" t="s">
        <v>8</v>
      </c>
      <c r="E9" s="132" t="s">
        <v>8</v>
      </c>
      <c r="F9" s="132" t="s">
        <v>8</v>
      </c>
      <c r="G9" s="132" t="s">
        <v>8</v>
      </c>
      <c r="H9" s="132" t="s">
        <v>8</v>
      </c>
      <c r="I9" s="132" t="s">
        <v>8</v>
      </c>
      <c r="J9" s="132" t="s">
        <v>8</v>
      </c>
      <c r="K9" s="132">
        <v>1.6</v>
      </c>
      <c r="L9" s="132">
        <v>3.2</v>
      </c>
      <c r="M9" s="132">
        <v>2</v>
      </c>
      <c r="N9" s="132">
        <v>8.8000000000000007</v>
      </c>
      <c r="O9" s="132">
        <v>5</v>
      </c>
      <c r="P9" s="132">
        <v>4</v>
      </c>
      <c r="Q9" s="132" t="s">
        <v>8</v>
      </c>
      <c r="R9" s="132" t="s">
        <v>8</v>
      </c>
      <c r="S9" s="132" t="s">
        <v>8</v>
      </c>
      <c r="T9" s="132" t="s">
        <v>8</v>
      </c>
      <c r="U9" s="132" t="s">
        <v>8</v>
      </c>
      <c r="V9" s="132" t="s">
        <v>8</v>
      </c>
      <c r="W9" s="132" t="s">
        <v>8</v>
      </c>
      <c r="X9" s="132" t="s">
        <v>8</v>
      </c>
      <c r="Y9" s="132" t="s">
        <v>8</v>
      </c>
      <c r="Z9" s="132" t="s">
        <v>8</v>
      </c>
      <c r="AA9" s="132" t="s">
        <v>8</v>
      </c>
      <c r="AB9" s="132" t="s">
        <v>8</v>
      </c>
      <c r="AC9" s="132">
        <v>20</v>
      </c>
      <c r="AD9" s="132">
        <v>6</v>
      </c>
      <c r="AE9" s="132">
        <v>8.1999999999999993</v>
      </c>
      <c r="AF9" s="132" t="s">
        <v>8</v>
      </c>
      <c r="AG9" s="132" t="s">
        <v>8</v>
      </c>
      <c r="AH9" s="132">
        <f t="shared" ref="AH9:AH11" si="0">SUM(C9:AG9)</f>
        <v>58.8</v>
      </c>
    </row>
    <row r="10" spans="1:34">
      <c r="A10" s="119">
        <v>5</v>
      </c>
      <c r="B10" s="120" t="s">
        <v>13</v>
      </c>
      <c r="C10" s="132" t="s">
        <v>8</v>
      </c>
      <c r="D10" s="132" t="s">
        <v>8</v>
      </c>
      <c r="E10" s="132">
        <v>4</v>
      </c>
      <c r="F10" s="132" t="s">
        <v>8</v>
      </c>
      <c r="G10" s="132" t="s">
        <v>8</v>
      </c>
      <c r="H10" s="132" t="s">
        <v>8</v>
      </c>
      <c r="I10" s="132" t="s">
        <v>8</v>
      </c>
      <c r="J10" s="132" t="s">
        <v>8</v>
      </c>
      <c r="K10" s="132">
        <v>1.4</v>
      </c>
      <c r="L10" s="132">
        <v>4</v>
      </c>
      <c r="M10" s="132"/>
      <c r="N10" s="132">
        <v>7</v>
      </c>
      <c r="O10" s="133">
        <v>3</v>
      </c>
      <c r="P10" s="132" t="s">
        <v>8</v>
      </c>
      <c r="Q10" s="132" t="s">
        <v>8</v>
      </c>
      <c r="R10" s="132" t="s">
        <v>8</v>
      </c>
      <c r="S10" s="132" t="s">
        <v>8</v>
      </c>
      <c r="T10" s="132" t="s">
        <v>8</v>
      </c>
      <c r="U10" s="132" t="s">
        <v>8</v>
      </c>
      <c r="V10" s="132" t="s">
        <v>8</v>
      </c>
      <c r="W10" s="132" t="s">
        <v>8</v>
      </c>
      <c r="X10" s="132" t="s">
        <v>8</v>
      </c>
      <c r="Y10" s="132" t="s">
        <v>8</v>
      </c>
      <c r="Z10" s="132" t="s">
        <v>8</v>
      </c>
      <c r="AA10" s="132" t="s">
        <v>8</v>
      </c>
      <c r="AB10" s="132" t="s">
        <v>8</v>
      </c>
      <c r="AC10" s="132">
        <v>6</v>
      </c>
      <c r="AD10" s="132">
        <v>5.5</v>
      </c>
      <c r="AE10" s="132">
        <v>5.2</v>
      </c>
      <c r="AF10" s="132" t="s">
        <v>8</v>
      </c>
      <c r="AG10" s="132" t="s">
        <v>8</v>
      </c>
      <c r="AH10" s="132">
        <f>SUM(C10:AG10)</f>
        <v>36.1</v>
      </c>
    </row>
    <row r="11" spans="1:34">
      <c r="A11" s="119">
        <v>6</v>
      </c>
      <c r="B11" s="120" t="s">
        <v>14</v>
      </c>
      <c r="C11" s="132" t="s">
        <v>8</v>
      </c>
      <c r="D11" s="132" t="s">
        <v>8</v>
      </c>
      <c r="E11" s="132" t="s">
        <v>8</v>
      </c>
      <c r="F11" s="132" t="s">
        <v>8</v>
      </c>
      <c r="G11" s="132" t="s">
        <v>8</v>
      </c>
      <c r="H11" s="132" t="s">
        <v>8</v>
      </c>
      <c r="I11" s="132" t="s">
        <v>8</v>
      </c>
      <c r="J11" s="132" t="s">
        <v>8</v>
      </c>
      <c r="K11" s="132">
        <v>1</v>
      </c>
      <c r="L11" s="132">
        <v>3</v>
      </c>
      <c r="M11" s="132">
        <v>3</v>
      </c>
      <c r="N11" s="132">
        <v>5</v>
      </c>
      <c r="O11" s="132">
        <v>7</v>
      </c>
      <c r="P11" s="132">
        <v>2</v>
      </c>
      <c r="Q11" s="132" t="s">
        <v>8</v>
      </c>
      <c r="R11" s="132" t="s">
        <v>8</v>
      </c>
      <c r="S11" s="132" t="s">
        <v>8</v>
      </c>
      <c r="T11" s="132" t="s">
        <v>8</v>
      </c>
      <c r="U11" s="132" t="s">
        <v>8</v>
      </c>
      <c r="V11" s="132" t="s">
        <v>8</v>
      </c>
      <c r="W11" s="132" t="s">
        <v>8</v>
      </c>
      <c r="X11" s="132" t="s">
        <v>8</v>
      </c>
      <c r="Y11" s="132" t="s">
        <v>8</v>
      </c>
      <c r="Z11" s="132" t="s">
        <v>8</v>
      </c>
      <c r="AA11" s="132" t="s">
        <v>8</v>
      </c>
      <c r="AB11" s="132" t="s">
        <v>8</v>
      </c>
      <c r="AC11" s="132">
        <v>71</v>
      </c>
      <c r="AD11" s="132">
        <v>18</v>
      </c>
      <c r="AE11" s="132">
        <v>2.2000000000000002</v>
      </c>
      <c r="AF11" s="132">
        <v>3</v>
      </c>
      <c r="AG11" s="132" t="s">
        <v>8</v>
      </c>
      <c r="AH11" s="132">
        <f t="shared" si="0"/>
        <v>115.2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100.15000000000002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138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139"/>
    </row>
    <row r="14" spans="1:34">
      <c r="A14" s="117">
        <v>1</v>
      </c>
      <c r="B14" s="118" t="s">
        <v>17</v>
      </c>
      <c r="C14" s="132" t="s">
        <v>8</v>
      </c>
      <c r="D14" s="132" t="s">
        <v>8</v>
      </c>
      <c r="E14" s="132" t="s">
        <v>8</v>
      </c>
      <c r="F14" s="132" t="s">
        <v>8</v>
      </c>
      <c r="G14" s="132" t="s">
        <v>8</v>
      </c>
      <c r="H14" s="132" t="s">
        <v>8</v>
      </c>
      <c r="I14" s="132">
        <v>3.1</v>
      </c>
      <c r="J14" s="132">
        <v>3</v>
      </c>
      <c r="K14" s="133">
        <v>25.1</v>
      </c>
      <c r="L14" s="132">
        <v>7.2</v>
      </c>
      <c r="M14" s="132">
        <v>18</v>
      </c>
      <c r="N14" s="132">
        <v>56.1</v>
      </c>
      <c r="O14" s="132">
        <v>28</v>
      </c>
      <c r="P14" s="132">
        <v>30</v>
      </c>
      <c r="Q14" s="132" t="s">
        <v>8</v>
      </c>
      <c r="R14" s="132" t="s">
        <v>8</v>
      </c>
      <c r="S14" s="132" t="s">
        <v>8</v>
      </c>
      <c r="T14" s="132" t="s">
        <v>8</v>
      </c>
      <c r="U14" s="132" t="s">
        <v>8</v>
      </c>
      <c r="V14" s="132" t="s">
        <v>8</v>
      </c>
      <c r="W14" s="132" t="s">
        <v>8</v>
      </c>
      <c r="X14" s="132" t="s">
        <v>8</v>
      </c>
      <c r="Y14" s="132" t="s">
        <v>8</v>
      </c>
      <c r="Z14" s="132" t="s">
        <v>8</v>
      </c>
      <c r="AA14" s="132" t="s">
        <v>8</v>
      </c>
      <c r="AB14" s="132" t="s">
        <v>8</v>
      </c>
      <c r="AC14" s="132">
        <v>17.2</v>
      </c>
      <c r="AD14" s="132">
        <v>1</v>
      </c>
      <c r="AE14" s="132">
        <v>5.2</v>
      </c>
      <c r="AF14" s="132" t="s">
        <v>8</v>
      </c>
      <c r="AG14" s="132">
        <v>3</v>
      </c>
      <c r="AH14" s="132">
        <f>SUM(C14:AG14)</f>
        <v>196.89999999999998</v>
      </c>
    </row>
    <row r="15" spans="1:34">
      <c r="A15" s="117">
        <v>2</v>
      </c>
      <c r="B15" s="118" t="s">
        <v>18</v>
      </c>
      <c r="C15" s="132" t="s">
        <v>8</v>
      </c>
      <c r="D15" s="132" t="s">
        <v>8</v>
      </c>
      <c r="E15" s="132" t="s">
        <v>8</v>
      </c>
      <c r="F15" s="132">
        <v>2.2999999999999998</v>
      </c>
      <c r="G15" s="132" t="s">
        <v>8</v>
      </c>
      <c r="H15" s="132" t="s">
        <v>8</v>
      </c>
      <c r="I15" s="132" t="s">
        <v>8</v>
      </c>
      <c r="J15" s="132" t="s">
        <v>8</v>
      </c>
      <c r="K15" s="132">
        <v>33</v>
      </c>
      <c r="L15" s="133">
        <v>2.4</v>
      </c>
      <c r="M15" s="132">
        <v>6.1</v>
      </c>
      <c r="N15" s="132">
        <v>33.200000000000003</v>
      </c>
      <c r="O15" s="132">
        <v>7</v>
      </c>
      <c r="P15" s="132">
        <v>4.4000000000000004</v>
      </c>
      <c r="Q15" s="132" t="s">
        <v>8</v>
      </c>
      <c r="R15" s="132" t="s">
        <v>8</v>
      </c>
      <c r="S15" s="132" t="s">
        <v>8</v>
      </c>
      <c r="T15" s="132" t="s">
        <v>8</v>
      </c>
      <c r="U15" s="132" t="s">
        <v>8</v>
      </c>
      <c r="V15" s="132" t="s">
        <v>8</v>
      </c>
      <c r="W15" s="132" t="s">
        <v>8</v>
      </c>
      <c r="X15" s="132" t="s">
        <v>8</v>
      </c>
      <c r="Y15" s="132" t="s">
        <v>8</v>
      </c>
      <c r="Z15" s="132" t="s">
        <v>8</v>
      </c>
      <c r="AA15" s="132" t="s">
        <v>8</v>
      </c>
      <c r="AB15" s="132" t="s">
        <v>8</v>
      </c>
      <c r="AC15" s="132">
        <v>2</v>
      </c>
      <c r="AD15" s="132">
        <v>2.2000000000000002</v>
      </c>
      <c r="AE15" s="132">
        <v>3.1</v>
      </c>
      <c r="AF15" s="132">
        <v>2</v>
      </c>
      <c r="AG15" s="132" t="s">
        <v>8</v>
      </c>
      <c r="AH15" s="132">
        <f>SUM(C15:AG15)</f>
        <v>97.7</v>
      </c>
    </row>
    <row r="16" spans="1:34">
      <c r="A16" s="119">
        <v>3</v>
      </c>
      <c r="B16" s="120" t="s">
        <v>19</v>
      </c>
      <c r="C16" s="132" t="s">
        <v>8</v>
      </c>
      <c r="D16" s="132" t="s">
        <v>8</v>
      </c>
      <c r="E16" s="132" t="s">
        <v>8</v>
      </c>
      <c r="F16" s="132" t="s">
        <v>8</v>
      </c>
      <c r="G16" s="132" t="s">
        <v>8</v>
      </c>
      <c r="H16" s="132" t="s">
        <v>8</v>
      </c>
      <c r="I16" s="132" t="s">
        <v>8</v>
      </c>
      <c r="J16" s="132" t="s">
        <v>8</v>
      </c>
      <c r="K16" s="133">
        <v>7.3</v>
      </c>
      <c r="L16" s="132">
        <v>5.2</v>
      </c>
      <c r="M16" s="132">
        <v>5.0999999999999996</v>
      </c>
      <c r="N16" s="132">
        <v>24.3</v>
      </c>
      <c r="O16" s="132"/>
      <c r="P16" s="132">
        <v>9</v>
      </c>
      <c r="Q16" s="132" t="s">
        <v>8</v>
      </c>
      <c r="R16" s="132" t="s">
        <v>8</v>
      </c>
      <c r="S16" s="132" t="s">
        <v>8</v>
      </c>
      <c r="T16" s="132" t="s">
        <v>8</v>
      </c>
      <c r="U16" s="132" t="s">
        <v>8</v>
      </c>
      <c r="V16" s="132" t="s">
        <v>8</v>
      </c>
      <c r="W16" s="132" t="s">
        <v>8</v>
      </c>
      <c r="X16" s="132" t="s">
        <v>8</v>
      </c>
      <c r="Y16" s="132" t="s">
        <v>8</v>
      </c>
      <c r="Z16" s="132" t="s">
        <v>8</v>
      </c>
      <c r="AA16" s="132" t="s">
        <v>8</v>
      </c>
      <c r="AB16" s="132" t="s">
        <v>8</v>
      </c>
      <c r="AC16" s="132">
        <v>57</v>
      </c>
      <c r="AD16" s="132" t="s">
        <v>8</v>
      </c>
      <c r="AE16" s="132">
        <v>3.4</v>
      </c>
      <c r="AF16" s="132" t="s">
        <v>8</v>
      </c>
      <c r="AG16" s="132" t="s">
        <v>8</v>
      </c>
      <c r="AH16" s="132">
        <f t="shared" ref="AH16:AH17" si="1">SUM(C16:AG16)</f>
        <v>111.30000000000001</v>
      </c>
    </row>
    <row r="17" spans="1:34">
      <c r="A17" s="119">
        <v>4</v>
      </c>
      <c r="B17" s="120" t="s">
        <v>20</v>
      </c>
      <c r="C17" s="132" t="s">
        <v>8</v>
      </c>
      <c r="D17" s="132" t="s">
        <v>8</v>
      </c>
      <c r="E17" s="132" t="s">
        <v>8</v>
      </c>
      <c r="F17" s="132" t="s">
        <v>8</v>
      </c>
      <c r="G17" s="132" t="s">
        <v>8</v>
      </c>
      <c r="H17" s="132" t="s">
        <v>8</v>
      </c>
      <c r="I17" s="132" t="s">
        <v>8</v>
      </c>
      <c r="J17" s="132" t="s">
        <v>8</v>
      </c>
      <c r="K17" s="133">
        <v>5</v>
      </c>
      <c r="L17" s="132" t="s">
        <v>8</v>
      </c>
      <c r="M17" s="132">
        <v>17.2</v>
      </c>
      <c r="N17" s="132">
        <v>14</v>
      </c>
      <c r="O17" s="132">
        <v>13</v>
      </c>
      <c r="P17" s="132">
        <v>23</v>
      </c>
      <c r="Q17" s="132" t="s">
        <v>8</v>
      </c>
      <c r="R17" s="132" t="s">
        <v>8</v>
      </c>
      <c r="S17" s="132" t="s">
        <v>8</v>
      </c>
      <c r="T17" s="132" t="s">
        <v>8</v>
      </c>
      <c r="U17" s="132" t="s">
        <v>8</v>
      </c>
      <c r="V17" s="132" t="s">
        <v>8</v>
      </c>
      <c r="W17" s="132" t="s">
        <v>8</v>
      </c>
      <c r="X17" s="132" t="s">
        <v>8</v>
      </c>
      <c r="Y17" s="132" t="s">
        <v>8</v>
      </c>
      <c r="Z17" s="132" t="s">
        <v>8</v>
      </c>
      <c r="AA17" s="132" t="s">
        <v>8</v>
      </c>
      <c r="AB17" s="132" t="s">
        <v>8</v>
      </c>
      <c r="AC17" s="132">
        <v>11.4</v>
      </c>
      <c r="AD17" s="132">
        <v>1</v>
      </c>
      <c r="AE17" s="132">
        <v>8</v>
      </c>
      <c r="AF17" s="132" t="s">
        <v>8</v>
      </c>
      <c r="AG17" s="132">
        <v>1.2</v>
      </c>
      <c r="AH17" s="132">
        <f t="shared" si="1"/>
        <v>93.800000000000011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124.925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139"/>
    </row>
    <row r="20" spans="1:34">
      <c r="A20" s="117">
        <v>1</v>
      </c>
      <c r="B20" s="118" t="s">
        <v>23</v>
      </c>
      <c r="C20" s="132" t="s">
        <v>8</v>
      </c>
      <c r="D20" s="132" t="s">
        <v>8</v>
      </c>
      <c r="E20" s="132" t="s">
        <v>8</v>
      </c>
      <c r="F20" s="132" t="s">
        <v>8</v>
      </c>
      <c r="G20" s="132" t="s">
        <v>8</v>
      </c>
      <c r="H20" s="132" t="s">
        <v>8</v>
      </c>
      <c r="I20" s="132" t="s">
        <v>8</v>
      </c>
      <c r="J20" s="132">
        <v>1.4</v>
      </c>
      <c r="K20" s="132" t="s">
        <v>8</v>
      </c>
      <c r="L20" s="132" t="s">
        <v>8</v>
      </c>
      <c r="M20" s="132">
        <v>13.8</v>
      </c>
      <c r="N20" s="132">
        <v>4.8</v>
      </c>
      <c r="O20" s="132" t="s">
        <v>8</v>
      </c>
      <c r="P20" s="132" t="s">
        <v>8</v>
      </c>
      <c r="Q20" s="132" t="s">
        <v>8</v>
      </c>
      <c r="R20" s="132" t="s">
        <v>8</v>
      </c>
      <c r="S20" s="132" t="s">
        <v>8</v>
      </c>
      <c r="T20" s="132" t="s">
        <v>8</v>
      </c>
      <c r="U20" s="132" t="s">
        <v>8</v>
      </c>
      <c r="V20" s="132" t="s">
        <v>8</v>
      </c>
      <c r="W20" s="132" t="s">
        <v>8</v>
      </c>
      <c r="X20" s="132" t="s">
        <v>8</v>
      </c>
      <c r="Y20" s="132" t="s">
        <v>8</v>
      </c>
      <c r="Z20" s="132" t="s">
        <v>8</v>
      </c>
      <c r="AA20" s="132" t="s">
        <v>8</v>
      </c>
      <c r="AB20" s="132" t="s">
        <v>8</v>
      </c>
      <c r="AC20" s="132">
        <v>16.8</v>
      </c>
      <c r="AD20" s="132">
        <v>14.8</v>
      </c>
      <c r="AE20" s="132" t="s">
        <v>8</v>
      </c>
      <c r="AF20" s="132" t="s">
        <v>8</v>
      </c>
      <c r="AG20" s="132" t="s">
        <v>8</v>
      </c>
      <c r="AH20" s="132">
        <f>SUM(C20:AG20)</f>
        <v>51.599999999999994</v>
      </c>
    </row>
    <row r="21" spans="1:34">
      <c r="A21" s="119">
        <v>2</v>
      </c>
      <c r="B21" s="120" t="s">
        <v>24</v>
      </c>
      <c r="C21" s="132" t="s">
        <v>8</v>
      </c>
      <c r="D21" s="132" t="s">
        <v>8</v>
      </c>
      <c r="E21" s="132" t="s">
        <v>8</v>
      </c>
      <c r="F21" s="132" t="s">
        <v>8</v>
      </c>
      <c r="G21" s="132" t="s">
        <v>8</v>
      </c>
      <c r="H21" s="132" t="s">
        <v>8</v>
      </c>
      <c r="I21" s="132" t="s">
        <v>8</v>
      </c>
      <c r="J21" s="132">
        <v>2.2000000000000002</v>
      </c>
      <c r="K21" s="132" t="s">
        <v>8</v>
      </c>
      <c r="L21" s="132">
        <v>1.5</v>
      </c>
      <c r="M21" s="132">
        <v>10.4</v>
      </c>
      <c r="N21" s="132" t="s">
        <v>8</v>
      </c>
      <c r="O21" s="132" t="s">
        <v>8</v>
      </c>
      <c r="P21" s="132" t="s">
        <v>8</v>
      </c>
      <c r="Q21" s="132" t="s">
        <v>8</v>
      </c>
      <c r="R21" s="132" t="s">
        <v>8</v>
      </c>
      <c r="S21" s="132" t="s">
        <v>8</v>
      </c>
      <c r="T21" s="132" t="s">
        <v>8</v>
      </c>
      <c r="U21" s="132" t="s">
        <v>8</v>
      </c>
      <c r="V21" s="132" t="s">
        <v>8</v>
      </c>
      <c r="W21" s="132" t="s">
        <v>8</v>
      </c>
      <c r="X21" s="132" t="s">
        <v>8</v>
      </c>
      <c r="Y21" s="132" t="s">
        <v>8</v>
      </c>
      <c r="Z21" s="132" t="s">
        <v>8</v>
      </c>
      <c r="AA21" s="132" t="s">
        <v>8</v>
      </c>
      <c r="AB21" s="132" t="s">
        <v>8</v>
      </c>
      <c r="AC21" s="132">
        <v>39.200000000000003</v>
      </c>
      <c r="AD21" s="132">
        <v>7</v>
      </c>
      <c r="AE21" s="132" t="s">
        <v>8</v>
      </c>
      <c r="AF21" s="132" t="s">
        <v>8</v>
      </c>
      <c r="AG21" s="132" t="s">
        <v>8</v>
      </c>
      <c r="AH21" s="132">
        <f t="shared" ref="AH21:AH23" si="2">SUM(C21:AG21)</f>
        <v>60.300000000000004</v>
      </c>
    </row>
    <row r="22" spans="1:34">
      <c r="A22" s="119">
        <v>3</v>
      </c>
      <c r="B22" s="120" t="s">
        <v>25</v>
      </c>
      <c r="C22" s="132" t="s">
        <v>8</v>
      </c>
      <c r="D22" s="132" t="s">
        <v>8</v>
      </c>
      <c r="E22" s="132" t="s">
        <v>8</v>
      </c>
      <c r="F22" s="132" t="s">
        <v>8</v>
      </c>
      <c r="G22" s="132" t="s">
        <v>8</v>
      </c>
      <c r="H22" s="132" t="s">
        <v>8</v>
      </c>
      <c r="I22" s="132" t="s">
        <v>8</v>
      </c>
      <c r="J22" s="132">
        <v>3</v>
      </c>
      <c r="K22" s="132">
        <v>1.3</v>
      </c>
      <c r="L22" s="132" t="s">
        <v>8</v>
      </c>
      <c r="M22" s="132">
        <v>4.5</v>
      </c>
      <c r="N22" s="132">
        <v>2</v>
      </c>
      <c r="O22" s="132" t="s">
        <v>8</v>
      </c>
      <c r="P22" s="132" t="s">
        <v>8</v>
      </c>
      <c r="Q22" s="132" t="s">
        <v>8</v>
      </c>
      <c r="R22" s="132" t="s">
        <v>8</v>
      </c>
      <c r="S22" s="132" t="s">
        <v>8</v>
      </c>
      <c r="T22" s="132" t="s">
        <v>8</v>
      </c>
      <c r="U22" s="132" t="s">
        <v>8</v>
      </c>
      <c r="V22" s="132" t="s">
        <v>8</v>
      </c>
      <c r="W22" s="132" t="s">
        <v>8</v>
      </c>
      <c r="X22" s="132" t="s">
        <v>8</v>
      </c>
      <c r="Y22" s="132" t="s">
        <v>8</v>
      </c>
      <c r="Z22" s="132" t="s">
        <v>8</v>
      </c>
      <c r="AA22" s="132" t="s">
        <v>8</v>
      </c>
      <c r="AB22" s="132" t="s">
        <v>8</v>
      </c>
      <c r="AC22" s="132">
        <v>51</v>
      </c>
      <c r="AD22" s="132">
        <v>17</v>
      </c>
      <c r="AE22" s="132" t="s">
        <v>8</v>
      </c>
      <c r="AF22" s="132" t="s">
        <v>8</v>
      </c>
      <c r="AG22" s="132" t="s">
        <v>8</v>
      </c>
      <c r="AH22" s="132">
        <f t="shared" si="2"/>
        <v>78.8</v>
      </c>
    </row>
    <row r="23" spans="1:34">
      <c r="A23" s="121">
        <v>4</v>
      </c>
      <c r="B23" s="122" t="s">
        <v>26</v>
      </c>
      <c r="C23" s="132" t="s">
        <v>8</v>
      </c>
      <c r="D23" s="132" t="s">
        <v>8</v>
      </c>
      <c r="E23" s="132" t="s">
        <v>8</v>
      </c>
      <c r="F23" s="132" t="s">
        <v>8</v>
      </c>
      <c r="G23" s="132" t="s">
        <v>8</v>
      </c>
      <c r="H23" s="132" t="s">
        <v>8</v>
      </c>
      <c r="I23" s="132" t="s">
        <v>8</v>
      </c>
      <c r="J23" s="132">
        <v>3.2</v>
      </c>
      <c r="K23" s="132">
        <v>2.4</v>
      </c>
      <c r="L23" s="132">
        <v>2</v>
      </c>
      <c r="M23" s="132">
        <v>5.4</v>
      </c>
      <c r="N23" s="132">
        <v>1.6</v>
      </c>
      <c r="O23" s="132" t="s">
        <v>8</v>
      </c>
      <c r="P23" s="132" t="s">
        <v>8</v>
      </c>
      <c r="Q23" s="132" t="s">
        <v>8</v>
      </c>
      <c r="R23" s="132" t="s">
        <v>8</v>
      </c>
      <c r="S23" s="132" t="s">
        <v>8</v>
      </c>
      <c r="T23" s="132" t="s">
        <v>8</v>
      </c>
      <c r="U23" s="132" t="s">
        <v>8</v>
      </c>
      <c r="V23" s="132" t="s">
        <v>8</v>
      </c>
      <c r="W23" s="132" t="s">
        <v>8</v>
      </c>
      <c r="X23" s="132" t="s">
        <v>8</v>
      </c>
      <c r="Y23" s="132" t="s">
        <v>8</v>
      </c>
      <c r="Z23" s="132" t="s">
        <v>8</v>
      </c>
      <c r="AA23" s="132" t="s">
        <v>8</v>
      </c>
      <c r="AB23" s="132" t="s">
        <v>8</v>
      </c>
      <c r="AC23" s="132">
        <v>24.2</v>
      </c>
      <c r="AD23" s="132">
        <v>48.4</v>
      </c>
      <c r="AE23" s="132" t="s">
        <v>8</v>
      </c>
      <c r="AF23" s="132" t="s">
        <v>8</v>
      </c>
      <c r="AG23" s="132" t="s">
        <v>8</v>
      </c>
      <c r="AH23" s="132">
        <f t="shared" si="2"/>
        <v>87.199999999999989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78">
        <f>SUM(AH20:AH23)/4</f>
        <v>69.474999999999994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139"/>
    </row>
    <row r="26" spans="1:34">
      <c r="A26" s="123">
        <v>1</v>
      </c>
      <c r="B26" s="124" t="s">
        <v>29</v>
      </c>
      <c r="C26" s="132" t="s">
        <v>8</v>
      </c>
      <c r="D26" s="134">
        <v>0.6</v>
      </c>
      <c r="E26" s="132" t="s">
        <v>8</v>
      </c>
      <c r="F26" s="132" t="s">
        <v>8</v>
      </c>
      <c r="G26" s="132" t="s">
        <v>8</v>
      </c>
      <c r="H26" s="132" t="s">
        <v>8</v>
      </c>
      <c r="I26" s="134">
        <v>0.2</v>
      </c>
      <c r="J26" s="132">
        <v>8</v>
      </c>
      <c r="K26" s="134">
        <v>10</v>
      </c>
      <c r="L26" s="134">
        <v>12</v>
      </c>
      <c r="M26" s="132">
        <v>25</v>
      </c>
      <c r="N26" s="133">
        <v>35</v>
      </c>
      <c r="O26" s="134">
        <v>10</v>
      </c>
      <c r="P26" s="134">
        <v>3</v>
      </c>
      <c r="Q26" s="132" t="s">
        <v>8</v>
      </c>
      <c r="R26" s="132" t="s">
        <v>8</v>
      </c>
      <c r="S26" s="132" t="s">
        <v>8</v>
      </c>
      <c r="T26" s="132" t="s">
        <v>8</v>
      </c>
      <c r="U26" s="132" t="s">
        <v>8</v>
      </c>
      <c r="V26" s="132" t="s">
        <v>8</v>
      </c>
      <c r="W26" s="132" t="s">
        <v>8</v>
      </c>
      <c r="X26" s="132" t="s">
        <v>8</v>
      </c>
      <c r="Y26" s="132" t="s">
        <v>8</v>
      </c>
      <c r="Z26" s="132" t="s">
        <v>8</v>
      </c>
      <c r="AA26" s="132" t="s">
        <v>8</v>
      </c>
      <c r="AB26" s="132" t="s">
        <v>8</v>
      </c>
      <c r="AC26" s="132" t="s">
        <v>8</v>
      </c>
      <c r="AD26" s="132" t="s">
        <v>8</v>
      </c>
      <c r="AE26" s="132">
        <v>3</v>
      </c>
      <c r="AF26" s="132">
        <v>5</v>
      </c>
      <c r="AG26" s="132">
        <v>2</v>
      </c>
      <c r="AH26" s="134">
        <f>SUM(C26:AG26)</f>
        <v>113.8</v>
      </c>
    </row>
    <row r="27" spans="1:34">
      <c r="A27" s="77"/>
      <c r="B27" s="65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  <c r="Z27" s="138"/>
      <c r="AA27" s="138"/>
      <c r="AB27" s="138"/>
      <c r="AC27" s="137"/>
      <c r="AD27" s="137"/>
      <c r="AE27" s="137"/>
      <c r="AF27" s="137"/>
      <c r="AG27" s="137"/>
      <c r="AH27" s="140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65"/>
      <c r="AD28" s="65"/>
      <c r="AE28" s="65"/>
      <c r="AF28" s="65"/>
      <c r="AG28" s="65"/>
      <c r="AH28" s="138"/>
    </row>
    <row r="29" spans="1:34">
      <c r="A29" s="119">
        <v>1</v>
      </c>
      <c r="B29" s="120" t="s">
        <v>31</v>
      </c>
      <c r="C29" s="132">
        <v>2.4</v>
      </c>
      <c r="D29" s="132" t="s">
        <v>8</v>
      </c>
      <c r="E29" s="132" t="s">
        <v>8</v>
      </c>
      <c r="F29" s="132" t="s">
        <v>8</v>
      </c>
      <c r="G29" s="132" t="s">
        <v>8</v>
      </c>
      <c r="H29" s="132" t="s">
        <v>8</v>
      </c>
      <c r="I29" s="132">
        <v>30.8</v>
      </c>
      <c r="J29" s="133">
        <v>4.5999999999999996</v>
      </c>
      <c r="K29" s="132">
        <v>25.2</v>
      </c>
      <c r="L29" s="132">
        <v>5.6</v>
      </c>
      <c r="M29" s="133">
        <v>20</v>
      </c>
      <c r="N29" s="133">
        <v>26</v>
      </c>
      <c r="O29" s="133">
        <v>5.2</v>
      </c>
      <c r="P29" s="132">
        <v>2</v>
      </c>
      <c r="Q29" s="132" t="s">
        <v>8</v>
      </c>
      <c r="R29" s="132" t="s">
        <v>8</v>
      </c>
      <c r="S29" s="132" t="s">
        <v>8</v>
      </c>
      <c r="T29" s="132" t="s">
        <v>8</v>
      </c>
      <c r="U29" s="132" t="s">
        <v>8</v>
      </c>
      <c r="V29" s="132" t="s">
        <v>8</v>
      </c>
      <c r="W29" s="132" t="s">
        <v>8</v>
      </c>
      <c r="X29" s="132" t="s">
        <v>8</v>
      </c>
      <c r="Y29" s="132" t="s">
        <v>8</v>
      </c>
      <c r="Z29" s="132" t="s">
        <v>8</v>
      </c>
      <c r="AA29" s="132" t="s">
        <v>8</v>
      </c>
      <c r="AB29" s="132" t="s">
        <v>8</v>
      </c>
      <c r="AC29" s="132">
        <v>6.4</v>
      </c>
      <c r="AD29" s="132" t="s">
        <v>8</v>
      </c>
      <c r="AE29" s="132">
        <v>25</v>
      </c>
      <c r="AF29" s="132">
        <v>3</v>
      </c>
      <c r="AG29" s="132" t="s">
        <v>8</v>
      </c>
      <c r="AH29" s="132">
        <f>SUM(C29:AG29)</f>
        <v>156.19999999999999</v>
      </c>
    </row>
    <row r="30" spans="1:34">
      <c r="A30" s="119">
        <v>2</v>
      </c>
      <c r="B30" s="120" t="s">
        <v>32</v>
      </c>
      <c r="C30" s="132" t="s">
        <v>8</v>
      </c>
      <c r="D30" s="132" t="s">
        <v>8</v>
      </c>
      <c r="E30" s="132" t="s">
        <v>8</v>
      </c>
      <c r="F30" s="132" t="s">
        <v>8</v>
      </c>
      <c r="G30" s="132" t="s">
        <v>8</v>
      </c>
      <c r="H30" s="132" t="s">
        <v>8</v>
      </c>
      <c r="I30" s="132" t="s">
        <v>8</v>
      </c>
      <c r="J30" s="132">
        <v>8.1</v>
      </c>
      <c r="K30" s="132">
        <v>27.2</v>
      </c>
      <c r="L30" s="132">
        <v>5.4</v>
      </c>
      <c r="M30" s="133">
        <v>13.1</v>
      </c>
      <c r="N30" s="132">
        <v>18.399999999999999</v>
      </c>
      <c r="O30" s="132">
        <v>13.3</v>
      </c>
      <c r="P30" s="132">
        <v>21.1</v>
      </c>
      <c r="Q30" s="132" t="s">
        <v>8</v>
      </c>
      <c r="R30" s="132" t="s">
        <v>8</v>
      </c>
      <c r="S30" s="132" t="s">
        <v>8</v>
      </c>
      <c r="T30" s="132" t="s">
        <v>8</v>
      </c>
      <c r="U30" s="132" t="s">
        <v>8</v>
      </c>
      <c r="V30" s="132" t="s">
        <v>8</v>
      </c>
      <c r="W30" s="132" t="s">
        <v>8</v>
      </c>
      <c r="X30" s="132" t="s">
        <v>8</v>
      </c>
      <c r="Y30" s="132" t="s">
        <v>8</v>
      </c>
      <c r="Z30" s="132" t="s">
        <v>8</v>
      </c>
      <c r="AA30" s="132" t="s">
        <v>8</v>
      </c>
      <c r="AB30" s="132" t="s">
        <v>8</v>
      </c>
      <c r="AC30" s="132">
        <v>2.1</v>
      </c>
      <c r="AD30" s="132">
        <v>25.2</v>
      </c>
      <c r="AE30" s="132">
        <v>11.1</v>
      </c>
      <c r="AF30" s="132" t="s">
        <v>8</v>
      </c>
      <c r="AG30" s="132" t="s">
        <v>8</v>
      </c>
      <c r="AH30" s="132">
        <f>SUM(C30:AG30)</f>
        <v>144.99999999999997</v>
      </c>
    </row>
    <row r="31" spans="1:34">
      <c r="A31" s="119">
        <v>3</v>
      </c>
      <c r="B31" s="120" t="s">
        <v>33</v>
      </c>
      <c r="C31" s="132" t="s">
        <v>8</v>
      </c>
      <c r="D31" s="132">
        <v>4.4000000000000004</v>
      </c>
      <c r="E31" s="132" t="s">
        <v>8</v>
      </c>
      <c r="F31" s="132" t="s">
        <v>8</v>
      </c>
      <c r="G31" s="132" t="s">
        <v>8</v>
      </c>
      <c r="H31" s="132" t="s">
        <v>8</v>
      </c>
      <c r="I31" s="132">
        <v>15.2</v>
      </c>
      <c r="J31" s="132">
        <v>27.4</v>
      </c>
      <c r="K31" s="132">
        <v>9.1999999999999993</v>
      </c>
      <c r="L31" s="132">
        <v>10.4</v>
      </c>
      <c r="M31" s="132">
        <v>26.2</v>
      </c>
      <c r="N31" s="119">
        <v>19.600000000000001</v>
      </c>
      <c r="O31" s="132">
        <v>12.8</v>
      </c>
      <c r="P31" s="132" t="s">
        <v>8</v>
      </c>
      <c r="Q31" s="132" t="s">
        <v>8</v>
      </c>
      <c r="R31" s="132" t="s">
        <v>8</v>
      </c>
      <c r="S31" s="132" t="s">
        <v>8</v>
      </c>
      <c r="T31" s="132" t="s">
        <v>8</v>
      </c>
      <c r="U31" s="132" t="s">
        <v>8</v>
      </c>
      <c r="V31" s="132" t="s">
        <v>8</v>
      </c>
      <c r="W31" s="132" t="s">
        <v>8</v>
      </c>
      <c r="X31" s="132" t="s">
        <v>8</v>
      </c>
      <c r="Y31" s="132" t="s">
        <v>8</v>
      </c>
      <c r="Z31" s="132" t="s">
        <v>8</v>
      </c>
      <c r="AA31" s="132" t="s">
        <v>8</v>
      </c>
      <c r="AB31" s="132" t="s">
        <v>8</v>
      </c>
      <c r="AC31" s="132">
        <v>22.6</v>
      </c>
      <c r="AD31" s="132">
        <v>12.6</v>
      </c>
      <c r="AE31" s="132" t="s">
        <v>8</v>
      </c>
      <c r="AF31" s="132" t="s">
        <v>8</v>
      </c>
      <c r="AG31" s="132" t="s">
        <v>8</v>
      </c>
      <c r="AH31" s="132">
        <f>SUM(C31:AG31)</f>
        <v>160.4</v>
      </c>
    </row>
    <row r="32" spans="1:34">
      <c r="A32" s="119">
        <v>4</v>
      </c>
      <c r="B32" s="120" t="s">
        <v>34</v>
      </c>
      <c r="C32" s="132" t="s">
        <v>8</v>
      </c>
      <c r="D32" s="132" t="s">
        <v>8</v>
      </c>
      <c r="E32" s="132" t="s">
        <v>8</v>
      </c>
      <c r="F32" s="132" t="s">
        <v>8</v>
      </c>
      <c r="G32" s="132" t="s">
        <v>8</v>
      </c>
      <c r="H32" s="132" t="s">
        <v>8</v>
      </c>
      <c r="I32" s="132" t="s">
        <v>8</v>
      </c>
      <c r="J32" s="133">
        <v>16.399999999999999</v>
      </c>
      <c r="K32" s="132">
        <v>25.2</v>
      </c>
      <c r="L32" s="133">
        <v>10</v>
      </c>
      <c r="M32" s="133">
        <v>12.8</v>
      </c>
      <c r="N32" s="119">
        <v>50.4</v>
      </c>
      <c r="O32" s="132">
        <v>14.6</v>
      </c>
      <c r="P32" s="132" t="s">
        <v>8</v>
      </c>
      <c r="Q32" s="132" t="s">
        <v>8</v>
      </c>
      <c r="R32" s="132" t="s">
        <v>8</v>
      </c>
      <c r="S32" s="132" t="s">
        <v>8</v>
      </c>
      <c r="T32" s="132" t="s">
        <v>8</v>
      </c>
      <c r="U32" s="132" t="s">
        <v>8</v>
      </c>
      <c r="V32" s="132" t="s">
        <v>8</v>
      </c>
      <c r="W32" s="132" t="s">
        <v>8</v>
      </c>
      <c r="X32" s="132" t="s">
        <v>8</v>
      </c>
      <c r="Y32" s="132" t="s">
        <v>8</v>
      </c>
      <c r="Z32" s="132" t="s">
        <v>8</v>
      </c>
      <c r="AA32" s="132" t="s">
        <v>8</v>
      </c>
      <c r="AB32" s="132" t="s">
        <v>8</v>
      </c>
      <c r="AC32" s="133">
        <v>5</v>
      </c>
      <c r="AD32" s="133">
        <v>7.6</v>
      </c>
      <c r="AE32" s="132">
        <v>14.8</v>
      </c>
      <c r="AF32" s="132">
        <v>3.4</v>
      </c>
      <c r="AG32" s="132">
        <v>1.6</v>
      </c>
      <c r="AH32" s="132">
        <f>SUM(C32:AG32)</f>
        <v>161.79999999999998</v>
      </c>
    </row>
    <row r="33" spans="1:34">
      <c r="A33" s="119">
        <v>5</v>
      </c>
      <c r="B33" s="120" t="s">
        <v>35</v>
      </c>
      <c r="C33" s="132" t="s">
        <v>8</v>
      </c>
      <c r="D33" s="132" t="s">
        <v>8</v>
      </c>
      <c r="E33" s="132" t="s">
        <v>8</v>
      </c>
      <c r="F33" s="132" t="s">
        <v>8</v>
      </c>
      <c r="G33" s="132" t="s">
        <v>8</v>
      </c>
      <c r="H33" s="132" t="s">
        <v>8</v>
      </c>
      <c r="I33" s="133">
        <v>17.2</v>
      </c>
      <c r="J33" s="132" t="s">
        <v>8</v>
      </c>
      <c r="K33" s="133">
        <v>33.200000000000003</v>
      </c>
      <c r="L33" s="132">
        <v>3.7</v>
      </c>
      <c r="M33" s="132">
        <v>13.5</v>
      </c>
      <c r="N33" s="133">
        <v>32.200000000000003</v>
      </c>
      <c r="O33" s="132">
        <v>15.6</v>
      </c>
      <c r="P33" s="119">
        <v>9.1999999999999993</v>
      </c>
      <c r="Q33" s="132" t="s">
        <v>8</v>
      </c>
      <c r="R33" s="132" t="s">
        <v>8</v>
      </c>
      <c r="S33" s="132" t="s">
        <v>8</v>
      </c>
      <c r="T33" s="132" t="s">
        <v>8</v>
      </c>
      <c r="U33" s="132" t="s">
        <v>8</v>
      </c>
      <c r="V33" s="132" t="s">
        <v>8</v>
      </c>
      <c r="W33" s="132" t="s">
        <v>8</v>
      </c>
      <c r="X33" s="132" t="s">
        <v>8</v>
      </c>
      <c r="Y33" s="132" t="s">
        <v>8</v>
      </c>
      <c r="Z33" s="132" t="s">
        <v>8</v>
      </c>
      <c r="AA33" s="132" t="s">
        <v>8</v>
      </c>
      <c r="AB33" s="132" t="s">
        <v>8</v>
      </c>
      <c r="AC33" s="132">
        <v>3.7</v>
      </c>
      <c r="AD33" s="132" t="s">
        <v>8</v>
      </c>
      <c r="AE33" s="132">
        <v>19.7</v>
      </c>
      <c r="AF33" s="132">
        <v>3.4</v>
      </c>
      <c r="AG33" s="132" t="s">
        <v>8</v>
      </c>
      <c r="AH33" s="132">
        <f>SUM(C33:AG33)</f>
        <v>151.4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82">
        <f>SUM(AH29:AH33)/5</f>
        <v>154.95999999999998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139"/>
    </row>
    <row r="36" spans="1:34">
      <c r="A36" s="117">
        <v>1</v>
      </c>
      <c r="B36" s="118" t="s">
        <v>38</v>
      </c>
      <c r="C36" s="132" t="s">
        <v>8</v>
      </c>
      <c r="D36" s="132" t="s">
        <v>8</v>
      </c>
      <c r="E36" s="132" t="s">
        <v>8</v>
      </c>
      <c r="F36" s="132" t="s">
        <v>8</v>
      </c>
      <c r="G36" s="132" t="s">
        <v>8</v>
      </c>
      <c r="H36" s="132" t="s">
        <v>8</v>
      </c>
      <c r="I36" s="132" t="s">
        <v>8</v>
      </c>
      <c r="J36" s="132" t="s">
        <v>8</v>
      </c>
      <c r="K36" s="132" t="s">
        <v>8</v>
      </c>
      <c r="L36" s="132" t="s">
        <v>8</v>
      </c>
      <c r="M36" s="132">
        <v>4</v>
      </c>
      <c r="N36" s="132">
        <v>12</v>
      </c>
      <c r="O36" s="132">
        <v>3</v>
      </c>
      <c r="P36" s="132">
        <v>2</v>
      </c>
      <c r="Q36" s="132" t="s">
        <v>8</v>
      </c>
      <c r="R36" s="132" t="s">
        <v>8</v>
      </c>
      <c r="S36" s="132" t="s">
        <v>8</v>
      </c>
      <c r="T36" s="132" t="s">
        <v>8</v>
      </c>
      <c r="U36" s="132" t="s">
        <v>8</v>
      </c>
      <c r="V36" s="132" t="s">
        <v>8</v>
      </c>
      <c r="W36" s="132" t="s">
        <v>8</v>
      </c>
      <c r="X36" s="132" t="s">
        <v>8</v>
      </c>
      <c r="Y36" s="132" t="s">
        <v>8</v>
      </c>
      <c r="Z36" s="132" t="s">
        <v>8</v>
      </c>
      <c r="AA36" s="132" t="s">
        <v>8</v>
      </c>
      <c r="AB36" s="132" t="s">
        <v>8</v>
      </c>
      <c r="AC36" s="132">
        <v>71</v>
      </c>
      <c r="AD36" s="132">
        <v>81</v>
      </c>
      <c r="AE36" s="132" t="s">
        <v>8</v>
      </c>
      <c r="AF36" s="132" t="s">
        <v>8</v>
      </c>
      <c r="AG36" s="132" t="s">
        <v>8</v>
      </c>
      <c r="AH36" s="132">
        <f>SUM(C36:AG36)</f>
        <v>173</v>
      </c>
    </row>
    <row r="37" spans="1:34">
      <c r="A37" s="119">
        <v>2</v>
      </c>
      <c r="B37" s="120" t="s">
        <v>39</v>
      </c>
      <c r="C37" s="132" t="s">
        <v>8</v>
      </c>
      <c r="D37" s="132" t="s">
        <v>8</v>
      </c>
      <c r="E37" s="132" t="s">
        <v>8</v>
      </c>
      <c r="F37" s="132" t="s">
        <v>8</v>
      </c>
      <c r="G37" s="132" t="s">
        <v>8</v>
      </c>
      <c r="H37" s="132" t="s">
        <v>8</v>
      </c>
      <c r="I37" s="132" t="s">
        <v>8</v>
      </c>
      <c r="J37" s="132">
        <v>2.4</v>
      </c>
      <c r="K37" s="132" t="s">
        <v>8</v>
      </c>
      <c r="L37" s="132">
        <v>5</v>
      </c>
      <c r="M37" s="132">
        <v>17</v>
      </c>
      <c r="N37" s="133">
        <v>8.4</v>
      </c>
      <c r="O37" s="132">
        <v>4.2</v>
      </c>
      <c r="P37" s="132" t="s">
        <v>8</v>
      </c>
      <c r="Q37" s="132" t="s">
        <v>8</v>
      </c>
      <c r="R37" s="132" t="s">
        <v>8</v>
      </c>
      <c r="S37" s="132" t="s">
        <v>8</v>
      </c>
      <c r="T37" s="132" t="s">
        <v>8</v>
      </c>
      <c r="U37" s="132" t="s">
        <v>8</v>
      </c>
      <c r="V37" s="132" t="s">
        <v>8</v>
      </c>
      <c r="W37" s="132" t="s">
        <v>8</v>
      </c>
      <c r="X37" s="132" t="s">
        <v>8</v>
      </c>
      <c r="Y37" s="132" t="s">
        <v>8</v>
      </c>
      <c r="Z37" s="132" t="s">
        <v>8</v>
      </c>
      <c r="AA37" s="132" t="s">
        <v>8</v>
      </c>
      <c r="AB37" s="132" t="s">
        <v>8</v>
      </c>
      <c r="AC37" s="133">
        <v>66.400000000000006</v>
      </c>
      <c r="AD37" s="132">
        <v>10</v>
      </c>
      <c r="AE37" s="132">
        <v>4</v>
      </c>
      <c r="AF37" s="132" t="s">
        <v>8</v>
      </c>
      <c r="AG37" s="132" t="s">
        <v>8</v>
      </c>
      <c r="AH37" s="132">
        <f>SUM(C37:AG37)</f>
        <v>117.4</v>
      </c>
    </row>
    <row r="38" spans="1:34">
      <c r="A38" s="119">
        <v>3</v>
      </c>
      <c r="B38" s="120" t="s">
        <v>40</v>
      </c>
      <c r="C38" s="132" t="s">
        <v>8</v>
      </c>
      <c r="D38" s="132" t="s">
        <v>8</v>
      </c>
      <c r="E38" s="132" t="s">
        <v>8</v>
      </c>
      <c r="F38" s="132" t="s">
        <v>8</v>
      </c>
      <c r="G38" s="132" t="s">
        <v>8</v>
      </c>
      <c r="H38" s="132" t="s">
        <v>8</v>
      </c>
      <c r="I38" s="132" t="s">
        <v>8</v>
      </c>
      <c r="J38" s="132" t="s">
        <v>8</v>
      </c>
      <c r="K38" s="132" t="s">
        <v>8</v>
      </c>
      <c r="L38" s="132" t="s">
        <v>8</v>
      </c>
      <c r="M38" s="132">
        <v>5</v>
      </c>
      <c r="N38" s="133">
        <v>12</v>
      </c>
      <c r="O38" s="133">
        <v>15</v>
      </c>
      <c r="P38" s="132" t="s">
        <v>8</v>
      </c>
      <c r="Q38" s="132" t="s">
        <v>8</v>
      </c>
      <c r="R38" s="132" t="s">
        <v>8</v>
      </c>
      <c r="S38" s="132" t="s">
        <v>8</v>
      </c>
      <c r="T38" s="132" t="s">
        <v>8</v>
      </c>
      <c r="U38" s="132" t="s">
        <v>8</v>
      </c>
      <c r="V38" s="132" t="s">
        <v>8</v>
      </c>
      <c r="W38" s="132" t="s">
        <v>8</v>
      </c>
      <c r="X38" s="132" t="s">
        <v>8</v>
      </c>
      <c r="Y38" s="132" t="s">
        <v>8</v>
      </c>
      <c r="Z38" s="132" t="s">
        <v>8</v>
      </c>
      <c r="AA38" s="132" t="s">
        <v>8</v>
      </c>
      <c r="AB38" s="132" t="s">
        <v>8</v>
      </c>
      <c r="AC38" s="133">
        <v>152</v>
      </c>
      <c r="AD38" s="132">
        <v>20</v>
      </c>
      <c r="AE38" s="132">
        <v>5</v>
      </c>
      <c r="AF38" s="132" t="s">
        <v>8</v>
      </c>
      <c r="AG38" s="132" t="s">
        <v>8</v>
      </c>
      <c r="AH38" s="132">
        <f>SUM(C38:AG38)</f>
        <v>209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71">
        <f>SUM(AH36:AH38)/3</f>
        <v>166.46666666666667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139"/>
    </row>
    <row r="41" spans="1:34">
      <c r="A41" s="117">
        <v>1</v>
      </c>
      <c r="B41" s="118" t="s">
        <v>43</v>
      </c>
      <c r="C41" s="132" t="s">
        <v>8</v>
      </c>
      <c r="D41" s="132" t="s">
        <v>8</v>
      </c>
      <c r="E41" s="132" t="s">
        <v>8</v>
      </c>
      <c r="F41" s="132" t="s">
        <v>8</v>
      </c>
      <c r="G41" s="132" t="s">
        <v>8</v>
      </c>
      <c r="H41" s="132">
        <v>4.2</v>
      </c>
      <c r="I41" s="132">
        <v>2</v>
      </c>
      <c r="J41" s="133">
        <v>8.8000000000000007</v>
      </c>
      <c r="K41" s="132">
        <v>9</v>
      </c>
      <c r="L41" s="132">
        <v>12.3</v>
      </c>
      <c r="M41" s="132">
        <v>22</v>
      </c>
      <c r="N41" s="133">
        <v>30.1</v>
      </c>
      <c r="O41" s="132">
        <v>25.3</v>
      </c>
      <c r="P41" s="132">
        <v>15.2</v>
      </c>
      <c r="Q41" s="132" t="s">
        <v>8</v>
      </c>
      <c r="R41" s="132" t="s">
        <v>8</v>
      </c>
      <c r="S41" s="132" t="s">
        <v>8</v>
      </c>
      <c r="T41" s="132" t="s">
        <v>8</v>
      </c>
      <c r="U41" s="132" t="s">
        <v>8</v>
      </c>
      <c r="V41" s="132" t="s">
        <v>8</v>
      </c>
      <c r="W41" s="132" t="s">
        <v>8</v>
      </c>
      <c r="X41" s="132" t="s">
        <v>8</v>
      </c>
      <c r="Y41" s="132" t="s">
        <v>8</v>
      </c>
      <c r="Z41" s="132" t="s">
        <v>8</v>
      </c>
      <c r="AA41" s="132" t="s">
        <v>8</v>
      </c>
      <c r="AB41" s="132" t="s">
        <v>8</v>
      </c>
      <c r="AC41" s="132">
        <v>6.1</v>
      </c>
      <c r="AD41" s="132" t="s">
        <v>8</v>
      </c>
      <c r="AE41" s="132">
        <v>7.2</v>
      </c>
      <c r="AF41" s="132" t="s">
        <v>8</v>
      </c>
      <c r="AG41" s="132" t="s">
        <v>8</v>
      </c>
      <c r="AH41" s="133">
        <f>SUM(C41:AG41)</f>
        <v>142.19999999999999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139"/>
    </row>
    <row r="44" spans="1:34">
      <c r="A44" s="119">
        <v>1</v>
      </c>
      <c r="B44" s="120" t="s">
        <v>45</v>
      </c>
      <c r="C44" s="132" t="s">
        <v>8</v>
      </c>
      <c r="D44" s="132" t="s">
        <v>8</v>
      </c>
      <c r="E44" s="132" t="s">
        <v>8</v>
      </c>
      <c r="F44" s="132" t="s">
        <v>8</v>
      </c>
      <c r="G44" s="132" t="s">
        <v>8</v>
      </c>
      <c r="H44" s="132" t="s">
        <v>8</v>
      </c>
      <c r="I44" s="132">
        <v>20.399999999999999</v>
      </c>
      <c r="J44" s="132">
        <v>0.6</v>
      </c>
      <c r="K44" s="132">
        <v>13</v>
      </c>
      <c r="L44" s="132">
        <v>7.2</v>
      </c>
      <c r="M44" s="132">
        <v>20</v>
      </c>
      <c r="N44" s="132">
        <v>19</v>
      </c>
      <c r="O44" s="132">
        <v>23</v>
      </c>
      <c r="P44" s="132">
        <v>30.3</v>
      </c>
      <c r="Q44" s="132" t="s">
        <v>8</v>
      </c>
      <c r="R44" s="132" t="s">
        <v>8</v>
      </c>
      <c r="S44" s="132" t="s">
        <v>8</v>
      </c>
      <c r="T44" s="132" t="s">
        <v>8</v>
      </c>
      <c r="U44" s="132" t="s">
        <v>8</v>
      </c>
      <c r="V44" s="132" t="s">
        <v>8</v>
      </c>
      <c r="W44" s="132" t="s">
        <v>8</v>
      </c>
      <c r="X44" s="132" t="s">
        <v>8</v>
      </c>
      <c r="Y44" s="132" t="s">
        <v>8</v>
      </c>
      <c r="Z44" s="132" t="s">
        <v>8</v>
      </c>
      <c r="AA44" s="132" t="s">
        <v>8</v>
      </c>
      <c r="AB44" s="132" t="s">
        <v>8</v>
      </c>
      <c r="AC44" s="132">
        <v>0.6</v>
      </c>
      <c r="AD44" s="132">
        <v>0.2</v>
      </c>
      <c r="AE44" s="132">
        <v>8</v>
      </c>
      <c r="AF44" s="132">
        <v>0.4</v>
      </c>
      <c r="AG44" s="132" t="s">
        <v>8</v>
      </c>
      <c r="AH44" s="132">
        <f>SUM(C44:AG44)</f>
        <v>142.69999999999999</v>
      </c>
    </row>
    <row r="45" spans="1:34">
      <c r="A45" s="119">
        <v>2</v>
      </c>
      <c r="B45" s="120" t="s">
        <v>53</v>
      </c>
      <c r="C45" s="132" t="s">
        <v>8</v>
      </c>
      <c r="D45" s="132" t="s">
        <v>8</v>
      </c>
      <c r="E45" s="132" t="s">
        <v>8</v>
      </c>
      <c r="F45" s="132" t="s">
        <v>8</v>
      </c>
      <c r="G45" s="132" t="s">
        <v>8</v>
      </c>
      <c r="H45" s="132">
        <v>4.3</v>
      </c>
      <c r="I45" s="132" t="s">
        <v>8</v>
      </c>
      <c r="J45" s="133">
        <v>1.8</v>
      </c>
      <c r="K45" s="132">
        <v>26</v>
      </c>
      <c r="L45" s="133">
        <v>4</v>
      </c>
      <c r="M45" s="132">
        <v>7.2</v>
      </c>
      <c r="N45" s="132">
        <v>26</v>
      </c>
      <c r="O45" s="133">
        <v>14.5</v>
      </c>
      <c r="P45" s="132">
        <v>4</v>
      </c>
      <c r="Q45" s="132" t="s">
        <v>8</v>
      </c>
      <c r="R45" s="132" t="s">
        <v>8</v>
      </c>
      <c r="S45" s="132" t="s">
        <v>8</v>
      </c>
      <c r="T45" s="132" t="s">
        <v>8</v>
      </c>
      <c r="U45" s="132" t="s">
        <v>8</v>
      </c>
      <c r="V45" s="132" t="s">
        <v>8</v>
      </c>
      <c r="W45" s="132" t="s">
        <v>8</v>
      </c>
      <c r="X45" s="132" t="s">
        <v>8</v>
      </c>
      <c r="Y45" s="132" t="s">
        <v>8</v>
      </c>
      <c r="Z45" s="132" t="s">
        <v>8</v>
      </c>
      <c r="AA45" s="132" t="s">
        <v>8</v>
      </c>
      <c r="AB45" s="132" t="s">
        <v>8</v>
      </c>
      <c r="AC45" s="133">
        <v>4.8</v>
      </c>
      <c r="AD45" s="132">
        <v>1</v>
      </c>
      <c r="AE45" s="132">
        <v>8.4</v>
      </c>
      <c r="AF45" s="132">
        <v>1.3</v>
      </c>
      <c r="AG45" s="132">
        <v>0.4</v>
      </c>
      <c r="AH45" s="117">
        <f>SUM(C45:AG45)</f>
        <v>103.70000000000002</v>
      </c>
    </row>
    <row r="46" spans="1:34">
      <c r="A46" s="229" t="s">
        <v>54</v>
      </c>
      <c r="B46" s="230"/>
      <c r="C46" s="230"/>
      <c r="D46" s="230"/>
      <c r="E46" s="230"/>
      <c r="F46" s="230"/>
      <c r="G46" s="230"/>
      <c r="H46" s="230"/>
      <c r="I46" s="230"/>
      <c r="J46" s="230"/>
      <c r="K46" s="230"/>
      <c r="L46" s="230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30"/>
      <c r="X46" s="230"/>
      <c r="Y46" s="230"/>
      <c r="Z46" s="230"/>
      <c r="AA46" s="230"/>
      <c r="AB46" s="230"/>
      <c r="AC46" s="230"/>
      <c r="AD46" s="230"/>
      <c r="AE46" s="230"/>
      <c r="AF46" s="230"/>
      <c r="AG46" s="231"/>
      <c r="AH46" s="81">
        <f>SUM(AH44,AH45)/2</f>
        <v>123.2</v>
      </c>
    </row>
    <row r="47" spans="1:34">
      <c r="A47" s="229" t="s">
        <v>48</v>
      </c>
      <c r="B47" s="230"/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1"/>
      <c r="AH47" s="82">
        <f>SUM(AH6:AH11,AH14:AH17,AH20:AH23,AH26,AH29:AH33,AH36:AH38,AH41,AH44:AH45)</f>
        <v>3155.1</v>
      </c>
    </row>
    <row r="48" spans="1:34">
      <c r="A48" s="229" t="s">
        <v>49</v>
      </c>
      <c r="B48" s="230"/>
      <c r="C48" s="230"/>
      <c r="D48" s="230"/>
      <c r="E48" s="230"/>
      <c r="F48" s="230"/>
      <c r="G48" s="230"/>
      <c r="H48" s="230"/>
      <c r="I48" s="230"/>
      <c r="J48" s="230"/>
      <c r="K48" s="230"/>
      <c r="L48" s="230"/>
      <c r="M48" s="230"/>
      <c r="N48" s="230"/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1"/>
      <c r="AH48" s="71">
        <f>AH47/26</f>
        <v>121.35</v>
      </c>
    </row>
  </sheetData>
  <mergeCells count="13">
    <mergeCell ref="A48:AG48"/>
    <mergeCell ref="A24:AG24"/>
    <mergeCell ref="A34:AG34"/>
    <mergeCell ref="A39:AG39"/>
    <mergeCell ref="A42:AH42"/>
    <mergeCell ref="A46:AG46"/>
    <mergeCell ref="A47:AG47"/>
    <mergeCell ref="A18:AG18"/>
    <mergeCell ref="B3:B4"/>
    <mergeCell ref="C3:Q3"/>
    <mergeCell ref="R3:AG3"/>
    <mergeCell ref="AH3:AH4"/>
    <mergeCell ref="A12:AG12"/>
  </mergeCells>
  <pageMargins left="0.61" right="0.41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H48"/>
  <sheetViews>
    <sheetView topLeftCell="A27" workbookViewId="0">
      <selection sqref="A1:AH48"/>
    </sheetView>
  </sheetViews>
  <sheetFormatPr defaultRowHeight="15"/>
  <cols>
    <col min="1" max="1" width="4" customWidth="1"/>
    <col min="2" max="2" width="11.140625" customWidth="1"/>
    <col min="3" max="17" width="5" customWidth="1"/>
    <col min="18" max="34" width="5.140625" customWidth="1"/>
  </cols>
  <sheetData>
    <row r="1" spans="1:34" ht="18" customHeight="1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91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92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141">
        <v>1</v>
      </c>
      <c r="D4" s="141">
        <v>2</v>
      </c>
      <c r="E4" s="141">
        <v>3</v>
      </c>
      <c r="F4" s="141">
        <v>4</v>
      </c>
      <c r="G4" s="141">
        <v>5</v>
      </c>
      <c r="H4" s="141">
        <v>6</v>
      </c>
      <c r="I4" s="141">
        <v>7</v>
      </c>
      <c r="J4" s="141">
        <v>8</v>
      </c>
      <c r="K4" s="141">
        <v>9</v>
      </c>
      <c r="L4" s="141">
        <v>10</v>
      </c>
      <c r="M4" s="141">
        <v>11</v>
      </c>
      <c r="N4" s="141">
        <v>12</v>
      </c>
      <c r="O4" s="141">
        <v>13</v>
      </c>
      <c r="P4" s="141">
        <v>14</v>
      </c>
      <c r="Q4" s="141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144"/>
    </row>
    <row r="6" spans="1:34">
      <c r="A6" s="117">
        <v>1</v>
      </c>
      <c r="B6" s="118" t="s">
        <v>6</v>
      </c>
      <c r="C6" s="132" t="s">
        <v>8</v>
      </c>
      <c r="D6" s="132" t="s">
        <v>8</v>
      </c>
      <c r="E6" s="132" t="s">
        <v>8</v>
      </c>
      <c r="F6" s="132" t="s">
        <v>8</v>
      </c>
      <c r="G6" s="132" t="s">
        <v>8</v>
      </c>
      <c r="H6" s="132" t="s">
        <v>8</v>
      </c>
      <c r="I6" s="132" t="s">
        <v>8</v>
      </c>
      <c r="J6" s="132" t="s">
        <v>8</v>
      </c>
      <c r="K6" s="132" t="s">
        <v>8</v>
      </c>
      <c r="L6" s="132" t="s">
        <v>8</v>
      </c>
      <c r="M6" s="132" t="s">
        <v>8</v>
      </c>
      <c r="N6" s="132" t="s">
        <v>8</v>
      </c>
      <c r="O6" s="132" t="s">
        <v>8</v>
      </c>
      <c r="P6" s="132" t="s">
        <v>8</v>
      </c>
      <c r="Q6" s="132" t="s">
        <v>8</v>
      </c>
      <c r="R6" s="132" t="s">
        <v>8</v>
      </c>
      <c r="S6" s="132" t="s">
        <v>8</v>
      </c>
      <c r="T6" s="132" t="s">
        <v>8</v>
      </c>
      <c r="U6" s="132" t="s">
        <v>8</v>
      </c>
      <c r="V6" s="132" t="s">
        <v>8</v>
      </c>
      <c r="W6" s="132" t="s">
        <v>8</v>
      </c>
      <c r="X6" s="132" t="s">
        <v>8</v>
      </c>
      <c r="Y6" s="132" t="s">
        <v>8</v>
      </c>
      <c r="Z6" s="132" t="s">
        <v>8</v>
      </c>
      <c r="AA6" s="132" t="s">
        <v>8</v>
      </c>
      <c r="AB6" s="132" t="s">
        <v>8</v>
      </c>
      <c r="AC6" s="132"/>
      <c r="AD6" s="132"/>
      <c r="AE6" s="132"/>
      <c r="AF6" s="132"/>
      <c r="AG6" s="132" t="s">
        <v>8</v>
      </c>
      <c r="AH6" s="132">
        <f>SUM(C6:AG6)</f>
        <v>0</v>
      </c>
    </row>
    <row r="7" spans="1:34">
      <c r="A7" s="119">
        <v>2</v>
      </c>
      <c r="B7" s="120" t="s">
        <v>9</v>
      </c>
      <c r="C7" s="132">
        <v>1.8</v>
      </c>
      <c r="D7" s="132" t="s">
        <v>8</v>
      </c>
      <c r="E7" s="132">
        <v>7</v>
      </c>
      <c r="F7" s="132" t="s">
        <v>8</v>
      </c>
      <c r="G7" s="132" t="s">
        <v>8</v>
      </c>
      <c r="H7" s="132" t="s">
        <v>8</v>
      </c>
      <c r="I7" s="132" t="s">
        <v>8</v>
      </c>
      <c r="J7" s="132" t="s">
        <v>8</v>
      </c>
      <c r="K7" s="132" t="s">
        <v>8</v>
      </c>
      <c r="L7" s="132" t="s">
        <v>8</v>
      </c>
      <c r="M7" s="132" t="s">
        <v>8</v>
      </c>
      <c r="N7" s="132" t="s">
        <v>8</v>
      </c>
      <c r="O7" s="132" t="s">
        <v>8</v>
      </c>
      <c r="P7" s="132" t="s">
        <v>8</v>
      </c>
      <c r="Q7" s="132" t="s">
        <v>8</v>
      </c>
      <c r="R7" s="132" t="s">
        <v>8</v>
      </c>
      <c r="S7" s="132" t="s">
        <v>8</v>
      </c>
      <c r="T7" s="132" t="s">
        <v>8</v>
      </c>
      <c r="U7" s="132" t="s">
        <v>8</v>
      </c>
      <c r="V7" s="132" t="s">
        <v>8</v>
      </c>
      <c r="W7" s="132" t="s">
        <v>8</v>
      </c>
      <c r="X7" s="132" t="s">
        <v>8</v>
      </c>
      <c r="Y7" s="132" t="s">
        <v>8</v>
      </c>
      <c r="Z7" s="132" t="s">
        <v>8</v>
      </c>
      <c r="AA7" s="132" t="s">
        <v>8</v>
      </c>
      <c r="AB7" s="132" t="s">
        <v>8</v>
      </c>
      <c r="AC7" s="132" t="s">
        <v>8</v>
      </c>
      <c r="AD7" s="132" t="s">
        <v>8</v>
      </c>
      <c r="AE7" s="132" t="s">
        <v>8</v>
      </c>
      <c r="AF7" s="132" t="s">
        <v>8</v>
      </c>
      <c r="AG7" s="132" t="s">
        <v>8</v>
      </c>
      <c r="AH7" s="132">
        <f>SUM(C7:AG7)</f>
        <v>8.8000000000000007</v>
      </c>
    </row>
    <row r="8" spans="1:34">
      <c r="A8" s="119">
        <v>3</v>
      </c>
      <c r="B8" s="120" t="s">
        <v>11</v>
      </c>
      <c r="C8" s="132" t="s">
        <v>8</v>
      </c>
      <c r="D8" s="132" t="s">
        <v>8</v>
      </c>
      <c r="E8" s="132" t="s">
        <v>8</v>
      </c>
      <c r="F8" s="132" t="s">
        <v>8</v>
      </c>
      <c r="G8" s="132" t="s">
        <v>8</v>
      </c>
      <c r="H8" s="132">
        <v>10.199999999999999</v>
      </c>
      <c r="I8" s="132" t="s">
        <v>8</v>
      </c>
      <c r="J8" s="132" t="s">
        <v>8</v>
      </c>
      <c r="K8" s="132" t="s">
        <v>8</v>
      </c>
      <c r="L8" s="132">
        <v>6.4</v>
      </c>
      <c r="M8" s="132" t="s">
        <v>8</v>
      </c>
      <c r="N8" s="132">
        <v>5</v>
      </c>
      <c r="O8" s="132" t="s">
        <v>8</v>
      </c>
      <c r="P8" s="132" t="s">
        <v>8</v>
      </c>
      <c r="Q8" s="132" t="s">
        <v>8</v>
      </c>
      <c r="R8" s="132" t="s">
        <v>8</v>
      </c>
      <c r="S8" s="132" t="s">
        <v>8</v>
      </c>
      <c r="T8" s="132" t="s">
        <v>8</v>
      </c>
      <c r="U8" s="132" t="s">
        <v>8</v>
      </c>
      <c r="V8" s="132" t="s">
        <v>8</v>
      </c>
      <c r="W8" s="132" t="s">
        <v>8</v>
      </c>
      <c r="X8" s="132" t="s">
        <v>8</v>
      </c>
      <c r="Y8" s="132" t="s">
        <v>8</v>
      </c>
      <c r="Z8" s="132" t="s">
        <v>8</v>
      </c>
      <c r="AA8" s="132" t="s">
        <v>8</v>
      </c>
      <c r="AB8" s="132" t="s">
        <v>8</v>
      </c>
      <c r="AC8" s="132" t="s">
        <v>8</v>
      </c>
      <c r="AD8" s="132" t="s">
        <v>8</v>
      </c>
      <c r="AE8" s="132" t="s">
        <v>8</v>
      </c>
      <c r="AF8" s="132" t="s">
        <v>8</v>
      </c>
      <c r="AG8" s="132" t="s">
        <v>8</v>
      </c>
      <c r="AH8" s="132">
        <f>SUM(C8:AG8)</f>
        <v>21.6</v>
      </c>
    </row>
    <row r="9" spans="1:34">
      <c r="A9" s="119">
        <v>4</v>
      </c>
      <c r="B9" s="120" t="s">
        <v>12</v>
      </c>
      <c r="C9" s="132" t="s">
        <v>8</v>
      </c>
      <c r="D9" s="132" t="s">
        <v>8</v>
      </c>
      <c r="E9" s="132" t="s">
        <v>8</v>
      </c>
      <c r="F9" s="132" t="s">
        <v>8</v>
      </c>
      <c r="G9" s="132" t="s">
        <v>8</v>
      </c>
      <c r="H9" s="132" t="s">
        <v>8</v>
      </c>
      <c r="I9" s="132" t="s">
        <v>8</v>
      </c>
      <c r="J9" s="132" t="s">
        <v>8</v>
      </c>
      <c r="K9" s="132" t="s">
        <v>8</v>
      </c>
      <c r="L9" s="132" t="s">
        <v>8</v>
      </c>
      <c r="M9" s="132" t="s">
        <v>8</v>
      </c>
      <c r="N9" s="132" t="s">
        <v>8</v>
      </c>
      <c r="O9" s="132" t="s">
        <v>8</v>
      </c>
      <c r="P9" s="132" t="s">
        <v>8</v>
      </c>
      <c r="Q9" s="132" t="s">
        <v>8</v>
      </c>
      <c r="R9" s="132" t="s">
        <v>8</v>
      </c>
      <c r="S9" s="132" t="s">
        <v>8</v>
      </c>
      <c r="T9" s="132" t="s">
        <v>8</v>
      </c>
      <c r="U9" s="132" t="s">
        <v>8</v>
      </c>
      <c r="V9" s="132" t="s">
        <v>8</v>
      </c>
      <c r="W9" s="132" t="s">
        <v>8</v>
      </c>
      <c r="X9" s="132" t="s">
        <v>8</v>
      </c>
      <c r="Y9" s="132" t="s">
        <v>8</v>
      </c>
      <c r="Z9" s="132" t="s">
        <v>8</v>
      </c>
      <c r="AA9" s="132" t="s">
        <v>8</v>
      </c>
      <c r="AB9" s="132" t="s">
        <v>8</v>
      </c>
      <c r="AC9" s="132" t="s">
        <v>8</v>
      </c>
      <c r="AD9" s="132" t="s">
        <v>8</v>
      </c>
      <c r="AE9" s="132" t="s">
        <v>8</v>
      </c>
      <c r="AF9" s="132" t="s">
        <v>8</v>
      </c>
      <c r="AG9" s="132" t="s">
        <v>8</v>
      </c>
      <c r="AH9" s="132">
        <f t="shared" ref="AH9:AH11" si="0">SUM(C9:AG9)</f>
        <v>0</v>
      </c>
    </row>
    <row r="10" spans="1:34">
      <c r="A10" s="119">
        <v>5</v>
      </c>
      <c r="B10" s="120" t="s">
        <v>13</v>
      </c>
      <c r="C10" s="132" t="s">
        <v>8</v>
      </c>
      <c r="D10" s="132" t="s">
        <v>8</v>
      </c>
      <c r="E10" s="132" t="s">
        <v>8</v>
      </c>
      <c r="F10" s="132" t="s">
        <v>8</v>
      </c>
      <c r="G10" s="132" t="s">
        <v>8</v>
      </c>
      <c r="H10" s="132" t="s">
        <v>8</v>
      </c>
      <c r="I10" s="132" t="s">
        <v>8</v>
      </c>
      <c r="J10" s="132" t="s">
        <v>8</v>
      </c>
      <c r="K10" s="132" t="s">
        <v>8</v>
      </c>
      <c r="L10" s="132" t="s">
        <v>8</v>
      </c>
      <c r="M10" s="132" t="s">
        <v>8</v>
      </c>
      <c r="N10" s="132" t="s">
        <v>8</v>
      </c>
      <c r="O10" s="132" t="s">
        <v>8</v>
      </c>
      <c r="P10" s="132" t="s">
        <v>8</v>
      </c>
      <c r="Q10" s="132" t="s">
        <v>8</v>
      </c>
      <c r="R10" s="132" t="s">
        <v>8</v>
      </c>
      <c r="S10" s="132" t="s">
        <v>8</v>
      </c>
      <c r="T10" s="132" t="s">
        <v>8</v>
      </c>
      <c r="U10" s="132" t="s">
        <v>8</v>
      </c>
      <c r="V10" s="132" t="s">
        <v>8</v>
      </c>
      <c r="W10" s="132" t="s">
        <v>8</v>
      </c>
      <c r="X10" s="132" t="s">
        <v>8</v>
      </c>
      <c r="Y10" s="132" t="s">
        <v>8</v>
      </c>
      <c r="Z10" s="132" t="s">
        <v>8</v>
      </c>
      <c r="AA10" s="132" t="s">
        <v>8</v>
      </c>
      <c r="AB10" s="132" t="s">
        <v>8</v>
      </c>
      <c r="AC10" s="132" t="s">
        <v>8</v>
      </c>
      <c r="AD10" s="132" t="s">
        <v>8</v>
      </c>
      <c r="AE10" s="132" t="s">
        <v>8</v>
      </c>
      <c r="AF10" s="132" t="s">
        <v>8</v>
      </c>
      <c r="AG10" s="132" t="s">
        <v>8</v>
      </c>
      <c r="AH10" s="132">
        <f>SUM(C10:AG10)</f>
        <v>0</v>
      </c>
    </row>
    <row r="11" spans="1:34">
      <c r="A11" s="119">
        <v>6</v>
      </c>
      <c r="B11" s="120" t="s">
        <v>14</v>
      </c>
      <c r="C11" s="132" t="s">
        <v>8</v>
      </c>
      <c r="D11" s="132" t="s">
        <v>8</v>
      </c>
      <c r="E11" s="132" t="s">
        <v>8</v>
      </c>
      <c r="F11" s="132" t="s">
        <v>8</v>
      </c>
      <c r="G11" s="132" t="s">
        <v>8</v>
      </c>
      <c r="H11" s="132" t="s">
        <v>8</v>
      </c>
      <c r="I11" s="132" t="s">
        <v>8</v>
      </c>
      <c r="J11" s="132" t="s">
        <v>8</v>
      </c>
      <c r="K11" s="132" t="s">
        <v>8</v>
      </c>
      <c r="L11" s="132" t="s">
        <v>8</v>
      </c>
      <c r="M11" s="132" t="s">
        <v>8</v>
      </c>
      <c r="N11" s="132" t="s">
        <v>8</v>
      </c>
      <c r="O11" s="132" t="s">
        <v>8</v>
      </c>
      <c r="P11" s="132" t="s">
        <v>8</v>
      </c>
      <c r="Q11" s="132" t="s">
        <v>8</v>
      </c>
      <c r="R11" s="132" t="s">
        <v>8</v>
      </c>
      <c r="S11" s="132" t="s">
        <v>8</v>
      </c>
      <c r="T11" s="132" t="s">
        <v>8</v>
      </c>
      <c r="U11" s="132" t="s">
        <v>8</v>
      </c>
      <c r="V11" s="132" t="s">
        <v>8</v>
      </c>
      <c r="W11" s="132" t="s">
        <v>8</v>
      </c>
      <c r="X11" s="132" t="s">
        <v>8</v>
      </c>
      <c r="Y11" s="132" t="s">
        <v>8</v>
      </c>
      <c r="Z11" s="132" t="s">
        <v>8</v>
      </c>
      <c r="AA11" s="132" t="s">
        <v>8</v>
      </c>
      <c r="AB11" s="132" t="s">
        <v>8</v>
      </c>
      <c r="AC11" s="132" t="s">
        <v>8</v>
      </c>
      <c r="AD11" s="132" t="s">
        <v>8</v>
      </c>
      <c r="AE11" s="132" t="s">
        <v>8</v>
      </c>
      <c r="AF11" s="132" t="s">
        <v>8</v>
      </c>
      <c r="AG11" s="132" t="s">
        <v>8</v>
      </c>
      <c r="AH11" s="132">
        <f t="shared" si="0"/>
        <v>0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5.0666666666666673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143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144"/>
    </row>
    <row r="14" spans="1:34">
      <c r="A14" s="117">
        <v>1</v>
      </c>
      <c r="B14" s="118" t="s">
        <v>17</v>
      </c>
      <c r="C14" s="132" t="s">
        <v>8</v>
      </c>
      <c r="D14" s="132" t="s">
        <v>8</v>
      </c>
      <c r="E14" s="132" t="s">
        <v>8</v>
      </c>
      <c r="F14" s="132" t="s">
        <v>8</v>
      </c>
      <c r="G14" s="132" t="s">
        <v>8</v>
      </c>
      <c r="H14" s="132" t="s">
        <v>8</v>
      </c>
      <c r="I14" s="132" t="s">
        <v>8</v>
      </c>
      <c r="J14" s="132" t="s">
        <v>8</v>
      </c>
      <c r="K14" s="132" t="s">
        <v>8</v>
      </c>
      <c r="L14" s="132" t="s">
        <v>8</v>
      </c>
      <c r="M14" s="132" t="s">
        <v>8</v>
      </c>
      <c r="N14" s="132" t="s">
        <v>8</v>
      </c>
      <c r="O14" s="132" t="s">
        <v>8</v>
      </c>
      <c r="P14" s="132" t="s">
        <v>8</v>
      </c>
      <c r="Q14" s="132" t="s">
        <v>8</v>
      </c>
      <c r="R14" s="132" t="s">
        <v>8</v>
      </c>
      <c r="S14" s="132" t="s">
        <v>8</v>
      </c>
      <c r="T14" s="132" t="s">
        <v>8</v>
      </c>
      <c r="U14" s="132" t="s">
        <v>8</v>
      </c>
      <c r="V14" s="132" t="s">
        <v>8</v>
      </c>
      <c r="W14" s="132" t="s">
        <v>8</v>
      </c>
      <c r="X14" s="132" t="s">
        <v>8</v>
      </c>
      <c r="Y14" s="132" t="s">
        <v>8</v>
      </c>
      <c r="Z14" s="132" t="s">
        <v>8</v>
      </c>
      <c r="AA14" s="132" t="s">
        <v>8</v>
      </c>
      <c r="AB14" s="132" t="s">
        <v>8</v>
      </c>
      <c r="AC14" s="132" t="s">
        <v>8</v>
      </c>
      <c r="AD14" s="132" t="s">
        <v>8</v>
      </c>
      <c r="AE14" s="132" t="s">
        <v>8</v>
      </c>
      <c r="AF14" s="132" t="s">
        <v>8</v>
      </c>
      <c r="AG14" s="132" t="s">
        <v>8</v>
      </c>
      <c r="AH14" s="132">
        <f>SUM(C14:AG14)</f>
        <v>0</v>
      </c>
    </row>
    <row r="15" spans="1:34">
      <c r="A15" s="117">
        <v>2</v>
      </c>
      <c r="B15" s="118" t="s">
        <v>18</v>
      </c>
      <c r="C15" s="132" t="s">
        <v>8</v>
      </c>
      <c r="D15" s="132" t="s">
        <v>8</v>
      </c>
      <c r="E15" s="132" t="s">
        <v>8</v>
      </c>
      <c r="F15" s="132" t="s">
        <v>8</v>
      </c>
      <c r="G15" s="132" t="s">
        <v>8</v>
      </c>
      <c r="H15" s="132" t="s">
        <v>8</v>
      </c>
      <c r="I15" s="132" t="s">
        <v>8</v>
      </c>
      <c r="J15" s="132" t="s">
        <v>8</v>
      </c>
      <c r="K15" s="132" t="s">
        <v>8</v>
      </c>
      <c r="L15" s="132" t="s">
        <v>8</v>
      </c>
      <c r="M15" s="132" t="s">
        <v>8</v>
      </c>
      <c r="N15" s="132" t="s">
        <v>8</v>
      </c>
      <c r="O15" s="132" t="s">
        <v>8</v>
      </c>
      <c r="P15" s="132" t="s">
        <v>8</v>
      </c>
      <c r="Q15" s="132" t="s">
        <v>8</v>
      </c>
      <c r="R15" s="132" t="s">
        <v>8</v>
      </c>
      <c r="S15" s="132" t="s">
        <v>8</v>
      </c>
      <c r="T15" s="132" t="s">
        <v>8</v>
      </c>
      <c r="U15" s="132" t="s">
        <v>8</v>
      </c>
      <c r="V15" s="132" t="s">
        <v>8</v>
      </c>
      <c r="W15" s="132" t="s">
        <v>8</v>
      </c>
      <c r="X15" s="132" t="s">
        <v>8</v>
      </c>
      <c r="Y15" s="132" t="s">
        <v>8</v>
      </c>
      <c r="Z15" s="132" t="s">
        <v>8</v>
      </c>
      <c r="AA15" s="132" t="s">
        <v>8</v>
      </c>
      <c r="AB15" s="132" t="s">
        <v>8</v>
      </c>
      <c r="AC15" s="132" t="s">
        <v>8</v>
      </c>
      <c r="AD15" s="132" t="s">
        <v>8</v>
      </c>
      <c r="AE15" s="132" t="s">
        <v>8</v>
      </c>
      <c r="AF15" s="132" t="s">
        <v>8</v>
      </c>
      <c r="AG15" s="132" t="s">
        <v>8</v>
      </c>
      <c r="AH15" s="132">
        <f>SUM(C15:AG15)</f>
        <v>0</v>
      </c>
    </row>
    <row r="16" spans="1:34">
      <c r="A16" s="119">
        <v>3</v>
      </c>
      <c r="B16" s="120" t="s">
        <v>19</v>
      </c>
      <c r="C16" s="132" t="s">
        <v>8</v>
      </c>
      <c r="D16" s="132" t="s">
        <v>8</v>
      </c>
      <c r="E16" s="132" t="s">
        <v>8</v>
      </c>
      <c r="F16" s="132" t="s">
        <v>8</v>
      </c>
      <c r="G16" s="132" t="s">
        <v>8</v>
      </c>
      <c r="H16" s="132" t="s">
        <v>8</v>
      </c>
      <c r="I16" s="132" t="s">
        <v>8</v>
      </c>
      <c r="J16" s="132" t="s">
        <v>8</v>
      </c>
      <c r="K16" s="132" t="s">
        <v>8</v>
      </c>
      <c r="L16" s="132" t="s">
        <v>8</v>
      </c>
      <c r="M16" s="132" t="s">
        <v>8</v>
      </c>
      <c r="N16" s="132" t="s">
        <v>8</v>
      </c>
      <c r="O16" s="132" t="s">
        <v>8</v>
      </c>
      <c r="P16" s="132" t="s">
        <v>8</v>
      </c>
      <c r="Q16" s="132" t="s">
        <v>8</v>
      </c>
      <c r="R16" s="132" t="s">
        <v>8</v>
      </c>
      <c r="S16" s="132" t="s">
        <v>8</v>
      </c>
      <c r="T16" s="132" t="s">
        <v>8</v>
      </c>
      <c r="U16" s="132" t="s">
        <v>8</v>
      </c>
      <c r="V16" s="132" t="s">
        <v>8</v>
      </c>
      <c r="W16" s="132" t="s">
        <v>8</v>
      </c>
      <c r="X16" s="132" t="s">
        <v>8</v>
      </c>
      <c r="Y16" s="132" t="s">
        <v>8</v>
      </c>
      <c r="Z16" s="132" t="s">
        <v>8</v>
      </c>
      <c r="AA16" s="132" t="s">
        <v>8</v>
      </c>
      <c r="AB16" s="132" t="s">
        <v>8</v>
      </c>
      <c r="AC16" s="132" t="s">
        <v>8</v>
      </c>
      <c r="AD16" s="132" t="s">
        <v>8</v>
      </c>
      <c r="AE16" s="132" t="s">
        <v>8</v>
      </c>
      <c r="AF16" s="132" t="s">
        <v>8</v>
      </c>
      <c r="AG16" s="132" t="s">
        <v>8</v>
      </c>
      <c r="AH16" s="132">
        <f t="shared" ref="AH16:AH17" si="1">SUM(C16:AG16)</f>
        <v>0</v>
      </c>
    </row>
    <row r="17" spans="1:34">
      <c r="A17" s="119">
        <v>4</v>
      </c>
      <c r="B17" s="120" t="s">
        <v>20</v>
      </c>
      <c r="C17" s="132" t="s">
        <v>8</v>
      </c>
      <c r="D17" s="132" t="s">
        <v>8</v>
      </c>
      <c r="E17" s="132" t="s">
        <v>8</v>
      </c>
      <c r="F17" s="132" t="s">
        <v>8</v>
      </c>
      <c r="G17" s="132" t="s">
        <v>8</v>
      </c>
      <c r="H17" s="132" t="s">
        <v>8</v>
      </c>
      <c r="I17" s="132" t="s">
        <v>8</v>
      </c>
      <c r="J17" s="132" t="s">
        <v>8</v>
      </c>
      <c r="K17" s="132" t="s">
        <v>8</v>
      </c>
      <c r="L17" s="132" t="s">
        <v>8</v>
      </c>
      <c r="M17" s="132" t="s">
        <v>8</v>
      </c>
      <c r="N17" s="132" t="s">
        <v>8</v>
      </c>
      <c r="O17" s="132" t="s">
        <v>8</v>
      </c>
      <c r="P17" s="132" t="s">
        <v>8</v>
      </c>
      <c r="Q17" s="132" t="s">
        <v>8</v>
      </c>
      <c r="R17" s="132" t="s">
        <v>8</v>
      </c>
      <c r="S17" s="132" t="s">
        <v>8</v>
      </c>
      <c r="T17" s="132" t="s">
        <v>8</v>
      </c>
      <c r="U17" s="132" t="s">
        <v>8</v>
      </c>
      <c r="V17" s="132" t="s">
        <v>8</v>
      </c>
      <c r="W17" s="132" t="s">
        <v>8</v>
      </c>
      <c r="X17" s="132" t="s">
        <v>8</v>
      </c>
      <c r="Y17" s="132" t="s">
        <v>8</v>
      </c>
      <c r="Z17" s="132" t="s">
        <v>8</v>
      </c>
      <c r="AA17" s="132" t="s">
        <v>8</v>
      </c>
      <c r="AB17" s="132" t="s">
        <v>8</v>
      </c>
      <c r="AC17" s="132" t="s">
        <v>8</v>
      </c>
      <c r="AD17" s="132" t="s">
        <v>8</v>
      </c>
      <c r="AE17" s="132" t="s">
        <v>8</v>
      </c>
      <c r="AF17" s="132" t="s">
        <v>8</v>
      </c>
      <c r="AG17" s="132" t="s">
        <v>8</v>
      </c>
      <c r="AH17" s="132">
        <f t="shared" si="1"/>
        <v>0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0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144"/>
    </row>
    <row r="20" spans="1:34">
      <c r="A20" s="117">
        <v>1</v>
      </c>
      <c r="B20" s="118" t="s">
        <v>23</v>
      </c>
      <c r="C20" s="132" t="s">
        <v>8</v>
      </c>
      <c r="D20" s="132" t="s">
        <v>8</v>
      </c>
      <c r="E20" s="132" t="s">
        <v>8</v>
      </c>
      <c r="F20" s="132" t="s">
        <v>8</v>
      </c>
      <c r="G20" s="132" t="s">
        <v>8</v>
      </c>
      <c r="H20" s="132">
        <v>1.2</v>
      </c>
      <c r="I20" s="132" t="s">
        <v>8</v>
      </c>
      <c r="J20" s="132" t="s">
        <v>8</v>
      </c>
      <c r="K20" s="132" t="s">
        <v>8</v>
      </c>
      <c r="L20" s="132" t="s">
        <v>8</v>
      </c>
      <c r="M20" s="132" t="s">
        <v>8</v>
      </c>
      <c r="N20" s="132" t="s">
        <v>8</v>
      </c>
      <c r="O20" s="132" t="s">
        <v>8</v>
      </c>
      <c r="P20" s="132" t="s">
        <v>8</v>
      </c>
      <c r="Q20" s="132" t="s">
        <v>8</v>
      </c>
      <c r="R20" s="132" t="s">
        <v>8</v>
      </c>
      <c r="S20" s="132" t="s">
        <v>8</v>
      </c>
      <c r="T20" s="132" t="s">
        <v>8</v>
      </c>
      <c r="U20" s="132" t="s">
        <v>8</v>
      </c>
      <c r="V20" s="132" t="s">
        <v>8</v>
      </c>
      <c r="W20" s="132" t="s">
        <v>8</v>
      </c>
      <c r="X20" s="132" t="s">
        <v>8</v>
      </c>
      <c r="Y20" s="132" t="s">
        <v>8</v>
      </c>
      <c r="Z20" s="132" t="s">
        <v>8</v>
      </c>
      <c r="AA20" s="132" t="s">
        <v>8</v>
      </c>
      <c r="AB20" s="132" t="s">
        <v>8</v>
      </c>
      <c r="AC20" s="132" t="s">
        <v>8</v>
      </c>
      <c r="AD20" s="132" t="s">
        <v>8</v>
      </c>
      <c r="AE20" s="132" t="s">
        <v>8</v>
      </c>
      <c r="AF20" s="132" t="s">
        <v>8</v>
      </c>
      <c r="AG20" s="132" t="s">
        <v>8</v>
      </c>
      <c r="AH20" s="132">
        <f>SUM(C20:AG20)</f>
        <v>1.2</v>
      </c>
    </row>
    <row r="21" spans="1:34">
      <c r="A21" s="119">
        <v>2</v>
      </c>
      <c r="B21" s="120" t="s">
        <v>24</v>
      </c>
      <c r="C21" s="132" t="s">
        <v>8</v>
      </c>
      <c r="D21" s="132">
        <v>17.2</v>
      </c>
      <c r="E21" s="132" t="s">
        <v>8</v>
      </c>
      <c r="F21" s="132">
        <v>9.4</v>
      </c>
      <c r="G21" s="132" t="s">
        <v>8</v>
      </c>
      <c r="H21" s="132">
        <v>1</v>
      </c>
      <c r="I21" s="132" t="s">
        <v>8</v>
      </c>
      <c r="J21" s="132" t="s">
        <v>8</v>
      </c>
      <c r="K21" s="132" t="s">
        <v>8</v>
      </c>
      <c r="L21" s="132" t="s">
        <v>8</v>
      </c>
      <c r="M21" s="132" t="s">
        <v>8</v>
      </c>
      <c r="N21" s="132" t="s">
        <v>8</v>
      </c>
      <c r="O21" s="132" t="s">
        <v>8</v>
      </c>
      <c r="P21" s="132" t="s">
        <v>8</v>
      </c>
      <c r="Q21" s="132" t="s">
        <v>8</v>
      </c>
      <c r="R21" s="132" t="s">
        <v>8</v>
      </c>
      <c r="S21" s="132" t="s">
        <v>8</v>
      </c>
      <c r="T21" s="132" t="s">
        <v>8</v>
      </c>
      <c r="U21" s="132" t="s">
        <v>8</v>
      </c>
      <c r="V21" s="132" t="s">
        <v>8</v>
      </c>
      <c r="W21" s="132" t="s">
        <v>8</v>
      </c>
      <c r="X21" s="132" t="s">
        <v>8</v>
      </c>
      <c r="Y21" s="132" t="s">
        <v>8</v>
      </c>
      <c r="Z21" s="132" t="s">
        <v>8</v>
      </c>
      <c r="AA21" s="132" t="s">
        <v>8</v>
      </c>
      <c r="AB21" s="132" t="s">
        <v>8</v>
      </c>
      <c r="AC21" s="132" t="s">
        <v>8</v>
      </c>
      <c r="AD21" s="132" t="s">
        <v>8</v>
      </c>
      <c r="AE21" s="132" t="s">
        <v>8</v>
      </c>
      <c r="AF21" s="132" t="s">
        <v>8</v>
      </c>
      <c r="AG21" s="132" t="s">
        <v>8</v>
      </c>
      <c r="AH21" s="132">
        <f t="shared" ref="AH21:AH23" si="2">SUM(C21:AG21)</f>
        <v>27.6</v>
      </c>
    </row>
    <row r="22" spans="1:34">
      <c r="A22" s="119">
        <v>3</v>
      </c>
      <c r="B22" s="120" t="s">
        <v>25</v>
      </c>
      <c r="C22" s="132" t="s">
        <v>8</v>
      </c>
      <c r="D22" s="132" t="s">
        <v>8</v>
      </c>
      <c r="E22" s="132" t="s">
        <v>8</v>
      </c>
      <c r="F22" s="132" t="s">
        <v>8</v>
      </c>
      <c r="G22" s="132" t="s">
        <v>8</v>
      </c>
      <c r="H22" s="132">
        <v>1.2</v>
      </c>
      <c r="I22" s="132" t="s">
        <v>8</v>
      </c>
      <c r="J22" s="132" t="s">
        <v>8</v>
      </c>
      <c r="K22" s="132" t="s">
        <v>8</v>
      </c>
      <c r="L22" s="132" t="s">
        <v>8</v>
      </c>
      <c r="M22" s="132" t="s">
        <v>8</v>
      </c>
      <c r="N22" s="132" t="s">
        <v>8</v>
      </c>
      <c r="O22" s="132" t="s">
        <v>8</v>
      </c>
      <c r="P22" s="132" t="s">
        <v>8</v>
      </c>
      <c r="Q22" s="132" t="s">
        <v>8</v>
      </c>
      <c r="R22" s="132" t="s">
        <v>8</v>
      </c>
      <c r="S22" s="132" t="s">
        <v>8</v>
      </c>
      <c r="T22" s="132" t="s">
        <v>8</v>
      </c>
      <c r="U22" s="132" t="s">
        <v>8</v>
      </c>
      <c r="V22" s="132" t="s">
        <v>8</v>
      </c>
      <c r="W22" s="132" t="s">
        <v>8</v>
      </c>
      <c r="X22" s="132" t="s">
        <v>8</v>
      </c>
      <c r="Y22" s="132" t="s">
        <v>8</v>
      </c>
      <c r="Z22" s="132" t="s">
        <v>8</v>
      </c>
      <c r="AA22" s="132" t="s">
        <v>8</v>
      </c>
      <c r="AB22" s="132" t="s">
        <v>8</v>
      </c>
      <c r="AC22" s="132" t="s">
        <v>8</v>
      </c>
      <c r="AD22" s="132" t="s">
        <v>8</v>
      </c>
      <c r="AE22" s="132" t="s">
        <v>8</v>
      </c>
      <c r="AF22" s="132" t="s">
        <v>8</v>
      </c>
      <c r="AG22" s="132" t="s">
        <v>8</v>
      </c>
      <c r="AH22" s="132">
        <f t="shared" si="2"/>
        <v>1.2</v>
      </c>
    </row>
    <row r="23" spans="1:34">
      <c r="A23" s="121">
        <v>4</v>
      </c>
      <c r="B23" s="122" t="s">
        <v>26</v>
      </c>
      <c r="C23" s="132" t="s">
        <v>8</v>
      </c>
      <c r="D23" s="132" t="s">
        <v>8</v>
      </c>
      <c r="E23" s="132">
        <v>2.6</v>
      </c>
      <c r="F23" s="132" t="s">
        <v>8</v>
      </c>
      <c r="G23" s="132" t="s">
        <v>8</v>
      </c>
      <c r="H23" s="132" t="s">
        <v>8</v>
      </c>
      <c r="I23" s="132" t="s">
        <v>8</v>
      </c>
      <c r="J23" s="132" t="s">
        <v>8</v>
      </c>
      <c r="K23" s="132" t="s">
        <v>8</v>
      </c>
      <c r="L23" s="132" t="s">
        <v>8</v>
      </c>
      <c r="M23" s="132" t="s">
        <v>8</v>
      </c>
      <c r="N23" s="132" t="s">
        <v>8</v>
      </c>
      <c r="O23" s="132" t="s">
        <v>8</v>
      </c>
      <c r="P23" s="132" t="s">
        <v>8</v>
      </c>
      <c r="Q23" s="132" t="s">
        <v>8</v>
      </c>
      <c r="R23" s="132" t="s">
        <v>8</v>
      </c>
      <c r="S23" s="132" t="s">
        <v>8</v>
      </c>
      <c r="T23" s="132" t="s">
        <v>8</v>
      </c>
      <c r="U23" s="132" t="s">
        <v>8</v>
      </c>
      <c r="V23" s="132" t="s">
        <v>8</v>
      </c>
      <c r="W23" s="132" t="s">
        <v>8</v>
      </c>
      <c r="X23" s="132" t="s">
        <v>8</v>
      </c>
      <c r="Y23" s="132" t="s">
        <v>8</v>
      </c>
      <c r="Z23" s="132" t="s">
        <v>8</v>
      </c>
      <c r="AA23" s="132" t="s">
        <v>8</v>
      </c>
      <c r="AB23" s="132" t="s">
        <v>8</v>
      </c>
      <c r="AC23" s="132" t="s">
        <v>8</v>
      </c>
      <c r="AD23" s="132" t="s">
        <v>8</v>
      </c>
      <c r="AE23" s="132" t="s">
        <v>8</v>
      </c>
      <c r="AF23" s="132" t="s">
        <v>8</v>
      </c>
      <c r="AG23" s="132" t="s">
        <v>8</v>
      </c>
      <c r="AH23" s="132">
        <f t="shared" si="2"/>
        <v>2.6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145">
        <f>SUM(AH20:AH23)/4</f>
        <v>8.15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144"/>
    </row>
    <row r="26" spans="1:34">
      <c r="A26" s="123">
        <v>1</v>
      </c>
      <c r="B26" s="124" t="s">
        <v>29</v>
      </c>
      <c r="C26" s="132" t="s">
        <v>8</v>
      </c>
      <c r="D26" s="132" t="s">
        <v>8</v>
      </c>
      <c r="E26" s="132" t="s">
        <v>8</v>
      </c>
      <c r="F26" s="132" t="s">
        <v>8</v>
      </c>
      <c r="G26" s="132" t="s">
        <v>8</v>
      </c>
      <c r="H26" s="132" t="s">
        <v>8</v>
      </c>
      <c r="I26" s="132" t="s">
        <v>8</v>
      </c>
      <c r="J26" s="132" t="s">
        <v>8</v>
      </c>
      <c r="K26" s="132" t="s">
        <v>8</v>
      </c>
      <c r="L26" s="132" t="s">
        <v>8</v>
      </c>
      <c r="M26" s="132" t="s">
        <v>8</v>
      </c>
      <c r="N26" s="133" t="s">
        <v>8</v>
      </c>
      <c r="O26" s="134">
        <v>2</v>
      </c>
      <c r="P26" s="132" t="s">
        <v>8</v>
      </c>
      <c r="Q26" s="132" t="s">
        <v>8</v>
      </c>
      <c r="R26" s="132" t="s">
        <v>8</v>
      </c>
      <c r="S26" s="132" t="s">
        <v>8</v>
      </c>
      <c r="T26" s="132" t="s">
        <v>8</v>
      </c>
      <c r="U26" s="132" t="s">
        <v>8</v>
      </c>
      <c r="V26" s="132" t="s">
        <v>8</v>
      </c>
      <c r="W26" s="132" t="s">
        <v>8</v>
      </c>
      <c r="X26" s="132" t="s">
        <v>8</v>
      </c>
      <c r="Y26" s="132" t="s">
        <v>8</v>
      </c>
      <c r="Z26" s="132" t="s">
        <v>8</v>
      </c>
      <c r="AA26" s="132" t="s">
        <v>8</v>
      </c>
      <c r="AB26" s="132" t="s">
        <v>8</v>
      </c>
      <c r="AC26" s="132" t="s">
        <v>8</v>
      </c>
      <c r="AD26" s="132" t="s">
        <v>8</v>
      </c>
      <c r="AE26" s="132" t="s">
        <v>8</v>
      </c>
      <c r="AF26" s="132" t="s">
        <v>8</v>
      </c>
      <c r="AG26" s="132" t="s">
        <v>8</v>
      </c>
      <c r="AH26" s="134">
        <f>SUM(C26:AG26)</f>
        <v>2</v>
      </c>
    </row>
    <row r="27" spans="1:34">
      <c r="A27" s="77"/>
      <c r="B27" s="65"/>
      <c r="C27" s="143"/>
      <c r="D27" s="143"/>
      <c r="E27" s="143"/>
      <c r="F27" s="143"/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2"/>
      <c r="AD27" s="142"/>
      <c r="AE27" s="142"/>
      <c r="AF27" s="142"/>
      <c r="AG27" s="142"/>
      <c r="AH27" s="140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65"/>
      <c r="AD28" s="65"/>
      <c r="AE28" s="65"/>
      <c r="AF28" s="65"/>
      <c r="AG28" s="65"/>
      <c r="AH28" s="143"/>
    </row>
    <row r="29" spans="1:34">
      <c r="A29" s="119">
        <v>1</v>
      </c>
      <c r="B29" s="120" t="s">
        <v>31</v>
      </c>
      <c r="C29" s="132" t="s">
        <v>8</v>
      </c>
      <c r="D29" s="132" t="s">
        <v>8</v>
      </c>
      <c r="E29" s="132" t="s">
        <v>8</v>
      </c>
      <c r="F29" s="132" t="s">
        <v>8</v>
      </c>
      <c r="G29" s="132" t="s">
        <v>8</v>
      </c>
      <c r="H29" s="132" t="s">
        <v>8</v>
      </c>
      <c r="I29" s="132" t="s">
        <v>8</v>
      </c>
      <c r="J29" s="132" t="s">
        <v>8</v>
      </c>
      <c r="K29" s="132" t="s">
        <v>8</v>
      </c>
      <c r="L29" s="132" t="s">
        <v>8</v>
      </c>
      <c r="M29" s="132" t="s">
        <v>8</v>
      </c>
      <c r="N29" s="132" t="s">
        <v>8</v>
      </c>
      <c r="O29" s="132" t="s">
        <v>8</v>
      </c>
      <c r="P29" s="132" t="s">
        <v>8</v>
      </c>
      <c r="Q29" s="132" t="s">
        <v>8</v>
      </c>
      <c r="R29" s="132" t="s">
        <v>8</v>
      </c>
      <c r="S29" s="132" t="s">
        <v>8</v>
      </c>
      <c r="T29" s="132" t="s">
        <v>8</v>
      </c>
      <c r="U29" s="132" t="s">
        <v>8</v>
      </c>
      <c r="V29" s="132" t="s">
        <v>8</v>
      </c>
      <c r="W29" s="132" t="s">
        <v>8</v>
      </c>
      <c r="X29" s="132" t="s">
        <v>8</v>
      </c>
      <c r="Y29" s="132" t="s">
        <v>8</v>
      </c>
      <c r="Z29" s="132" t="s">
        <v>8</v>
      </c>
      <c r="AA29" s="132" t="s">
        <v>8</v>
      </c>
      <c r="AB29" s="132" t="s">
        <v>8</v>
      </c>
      <c r="AC29" s="132" t="s">
        <v>8</v>
      </c>
      <c r="AD29" s="132" t="s">
        <v>8</v>
      </c>
      <c r="AE29" s="132" t="s">
        <v>8</v>
      </c>
      <c r="AF29" s="132" t="s">
        <v>8</v>
      </c>
      <c r="AG29" s="132" t="s">
        <v>8</v>
      </c>
      <c r="AH29" s="132">
        <f>SUM(C29:AG29)</f>
        <v>0</v>
      </c>
    </row>
    <row r="30" spans="1:34">
      <c r="A30" s="119">
        <v>2</v>
      </c>
      <c r="B30" s="120" t="s">
        <v>32</v>
      </c>
      <c r="C30" s="132" t="s">
        <v>8</v>
      </c>
      <c r="D30" s="132" t="s">
        <v>8</v>
      </c>
      <c r="E30" s="132" t="s">
        <v>8</v>
      </c>
      <c r="F30" s="132" t="s">
        <v>8</v>
      </c>
      <c r="G30" s="132" t="s">
        <v>8</v>
      </c>
      <c r="H30" s="132" t="s">
        <v>8</v>
      </c>
      <c r="I30" s="132" t="s">
        <v>8</v>
      </c>
      <c r="J30" s="132" t="s">
        <v>8</v>
      </c>
      <c r="K30" s="132" t="s">
        <v>8</v>
      </c>
      <c r="L30" s="132" t="s">
        <v>8</v>
      </c>
      <c r="M30" s="132" t="s">
        <v>8</v>
      </c>
      <c r="N30" s="132" t="s">
        <v>8</v>
      </c>
      <c r="O30" s="132" t="s">
        <v>8</v>
      </c>
      <c r="P30" s="132" t="s">
        <v>8</v>
      </c>
      <c r="Q30" s="132" t="s">
        <v>8</v>
      </c>
      <c r="R30" s="132" t="s">
        <v>8</v>
      </c>
      <c r="S30" s="132" t="s">
        <v>8</v>
      </c>
      <c r="T30" s="132" t="s">
        <v>8</v>
      </c>
      <c r="U30" s="132" t="s">
        <v>8</v>
      </c>
      <c r="V30" s="132" t="s">
        <v>8</v>
      </c>
      <c r="W30" s="132" t="s">
        <v>8</v>
      </c>
      <c r="X30" s="132" t="s">
        <v>8</v>
      </c>
      <c r="Y30" s="132" t="s">
        <v>8</v>
      </c>
      <c r="Z30" s="132" t="s">
        <v>8</v>
      </c>
      <c r="AA30" s="132" t="s">
        <v>8</v>
      </c>
      <c r="AB30" s="132" t="s">
        <v>8</v>
      </c>
      <c r="AC30" s="132"/>
      <c r="AD30" s="132" t="s">
        <v>8</v>
      </c>
      <c r="AE30" s="132" t="s">
        <v>8</v>
      </c>
      <c r="AF30" s="132" t="s">
        <v>8</v>
      </c>
      <c r="AG30" s="132" t="s">
        <v>8</v>
      </c>
      <c r="AH30" s="132">
        <f>SUM(C30:AG30)</f>
        <v>0</v>
      </c>
    </row>
    <row r="31" spans="1:34">
      <c r="A31" s="119">
        <v>3</v>
      </c>
      <c r="B31" s="120" t="s">
        <v>33</v>
      </c>
      <c r="C31" s="132" t="s">
        <v>8</v>
      </c>
      <c r="D31" s="132" t="s">
        <v>8</v>
      </c>
      <c r="E31" s="132" t="s">
        <v>8</v>
      </c>
      <c r="F31" s="132" t="s">
        <v>8</v>
      </c>
      <c r="G31" s="132" t="s">
        <v>8</v>
      </c>
      <c r="H31" s="132" t="s">
        <v>8</v>
      </c>
      <c r="I31" s="132" t="s">
        <v>8</v>
      </c>
      <c r="J31" s="132" t="s">
        <v>8</v>
      </c>
      <c r="K31" s="132" t="s">
        <v>8</v>
      </c>
      <c r="L31" s="132" t="s">
        <v>8</v>
      </c>
      <c r="M31" s="132" t="s">
        <v>8</v>
      </c>
      <c r="N31" s="132" t="s">
        <v>8</v>
      </c>
      <c r="O31" s="132" t="s">
        <v>8</v>
      </c>
      <c r="P31" s="132" t="s">
        <v>8</v>
      </c>
      <c r="Q31" s="132" t="s">
        <v>8</v>
      </c>
      <c r="R31" s="132" t="s">
        <v>8</v>
      </c>
      <c r="S31" s="132" t="s">
        <v>8</v>
      </c>
      <c r="T31" s="132" t="s">
        <v>8</v>
      </c>
      <c r="U31" s="132" t="s">
        <v>8</v>
      </c>
      <c r="V31" s="132" t="s">
        <v>8</v>
      </c>
      <c r="W31" s="132" t="s">
        <v>8</v>
      </c>
      <c r="X31" s="132" t="s">
        <v>8</v>
      </c>
      <c r="Y31" s="132" t="s">
        <v>8</v>
      </c>
      <c r="Z31" s="132" t="s">
        <v>8</v>
      </c>
      <c r="AA31" s="132" t="s">
        <v>8</v>
      </c>
      <c r="AB31" s="132" t="s">
        <v>8</v>
      </c>
      <c r="AC31" s="132" t="s">
        <v>8</v>
      </c>
      <c r="AD31" s="132" t="s">
        <v>8</v>
      </c>
      <c r="AE31" s="132" t="s">
        <v>8</v>
      </c>
      <c r="AF31" s="132" t="s">
        <v>8</v>
      </c>
      <c r="AG31" s="132" t="s">
        <v>8</v>
      </c>
      <c r="AH31" s="132">
        <f>SUM(C31:AG31)</f>
        <v>0</v>
      </c>
    </row>
    <row r="32" spans="1:34">
      <c r="A32" s="119">
        <v>4</v>
      </c>
      <c r="B32" s="120" t="s">
        <v>34</v>
      </c>
      <c r="C32" s="132" t="s">
        <v>8</v>
      </c>
      <c r="D32" s="132" t="s">
        <v>8</v>
      </c>
      <c r="E32" s="132" t="s">
        <v>8</v>
      </c>
      <c r="F32" s="132" t="s">
        <v>8</v>
      </c>
      <c r="G32" s="132" t="s">
        <v>8</v>
      </c>
      <c r="H32" s="132" t="s">
        <v>8</v>
      </c>
      <c r="I32" s="132" t="s">
        <v>8</v>
      </c>
      <c r="J32" s="132" t="s">
        <v>8</v>
      </c>
      <c r="K32" s="132" t="s">
        <v>8</v>
      </c>
      <c r="L32" s="132" t="s">
        <v>8</v>
      </c>
      <c r="M32" s="132" t="s">
        <v>8</v>
      </c>
      <c r="N32" s="132" t="s">
        <v>8</v>
      </c>
      <c r="O32" s="132">
        <v>1.6</v>
      </c>
      <c r="P32" s="132" t="s">
        <v>8</v>
      </c>
      <c r="Q32" s="132" t="s">
        <v>8</v>
      </c>
      <c r="R32" s="132" t="s">
        <v>8</v>
      </c>
      <c r="S32" s="132" t="s">
        <v>8</v>
      </c>
      <c r="T32" s="132" t="s">
        <v>8</v>
      </c>
      <c r="U32" s="132" t="s">
        <v>8</v>
      </c>
      <c r="V32" s="132" t="s">
        <v>8</v>
      </c>
      <c r="W32" s="132" t="s">
        <v>8</v>
      </c>
      <c r="X32" s="132" t="s">
        <v>8</v>
      </c>
      <c r="Y32" s="132" t="s">
        <v>8</v>
      </c>
      <c r="Z32" s="132" t="s">
        <v>8</v>
      </c>
      <c r="AA32" s="132" t="s">
        <v>8</v>
      </c>
      <c r="AB32" s="132" t="s">
        <v>8</v>
      </c>
      <c r="AC32" s="132" t="s">
        <v>8</v>
      </c>
      <c r="AD32" s="132" t="s">
        <v>8</v>
      </c>
      <c r="AE32" s="132" t="s">
        <v>8</v>
      </c>
      <c r="AF32" s="132" t="s">
        <v>8</v>
      </c>
      <c r="AG32" s="132" t="s">
        <v>8</v>
      </c>
      <c r="AH32" s="132">
        <f>SUM(C32:AG32)</f>
        <v>1.6</v>
      </c>
    </row>
    <row r="33" spans="1:34">
      <c r="A33" s="119">
        <v>5</v>
      </c>
      <c r="B33" s="120" t="s">
        <v>35</v>
      </c>
      <c r="C33" s="132" t="s">
        <v>8</v>
      </c>
      <c r="D33" s="132" t="s">
        <v>8</v>
      </c>
      <c r="E33" s="132" t="s">
        <v>8</v>
      </c>
      <c r="F33" s="132" t="s">
        <v>8</v>
      </c>
      <c r="G33" s="132" t="s">
        <v>8</v>
      </c>
      <c r="H33" s="132" t="s">
        <v>8</v>
      </c>
      <c r="I33" s="132" t="s">
        <v>8</v>
      </c>
      <c r="J33" s="132" t="s">
        <v>8</v>
      </c>
      <c r="K33" s="132" t="s">
        <v>8</v>
      </c>
      <c r="L33" s="132" t="s">
        <v>8</v>
      </c>
      <c r="M33" s="132" t="s">
        <v>8</v>
      </c>
      <c r="N33" s="132" t="s">
        <v>8</v>
      </c>
      <c r="O33" s="132" t="s">
        <v>8</v>
      </c>
      <c r="P33" s="132" t="s">
        <v>8</v>
      </c>
      <c r="Q33" s="132" t="s">
        <v>8</v>
      </c>
      <c r="R33" s="132" t="s">
        <v>8</v>
      </c>
      <c r="S33" s="132" t="s">
        <v>8</v>
      </c>
      <c r="T33" s="132" t="s">
        <v>8</v>
      </c>
      <c r="U33" s="132" t="s">
        <v>8</v>
      </c>
      <c r="V33" s="132" t="s">
        <v>8</v>
      </c>
      <c r="W33" s="132" t="s">
        <v>8</v>
      </c>
      <c r="X33" s="132" t="s">
        <v>8</v>
      </c>
      <c r="Y33" s="132" t="s">
        <v>8</v>
      </c>
      <c r="Z33" s="132" t="s">
        <v>8</v>
      </c>
      <c r="AA33" s="132" t="s">
        <v>8</v>
      </c>
      <c r="AB33" s="132" t="s">
        <v>8</v>
      </c>
      <c r="AC33" s="132" t="s">
        <v>8</v>
      </c>
      <c r="AD33" s="132" t="s">
        <v>8</v>
      </c>
      <c r="AE33" s="132" t="s">
        <v>8</v>
      </c>
      <c r="AF33" s="132" t="s">
        <v>8</v>
      </c>
      <c r="AG33" s="132" t="s">
        <v>8</v>
      </c>
      <c r="AH33" s="132">
        <f>SUM(C33:AG33)</f>
        <v>0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146">
        <f>SUM(AH29:AH33)/5</f>
        <v>0.32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144"/>
    </row>
    <row r="36" spans="1:34">
      <c r="A36" s="117">
        <v>1</v>
      </c>
      <c r="B36" s="118" t="s">
        <v>38</v>
      </c>
      <c r="C36" s="132" t="s">
        <v>8</v>
      </c>
      <c r="D36" s="132" t="s">
        <v>8</v>
      </c>
      <c r="E36" s="132" t="s">
        <v>8</v>
      </c>
      <c r="F36" s="132" t="s">
        <v>8</v>
      </c>
      <c r="G36" s="132" t="s">
        <v>8</v>
      </c>
      <c r="H36" s="132" t="s">
        <v>8</v>
      </c>
      <c r="I36" s="132" t="s">
        <v>8</v>
      </c>
      <c r="J36" s="132" t="s">
        <v>8</v>
      </c>
      <c r="K36" s="132" t="s">
        <v>8</v>
      </c>
      <c r="L36" s="132" t="s">
        <v>8</v>
      </c>
      <c r="M36" s="132" t="s">
        <v>8</v>
      </c>
      <c r="N36" s="132" t="s">
        <v>8</v>
      </c>
      <c r="O36" s="132" t="s">
        <v>8</v>
      </c>
      <c r="P36" s="132"/>
      <c r="Q36" s="132" t="s">
        <v>8</v>
      </c>
      <c r="R36" s="132" t="s">
        <v>8</v>
      </c>
      <c r="S36" s="132" t="s">
        <v>8</v>
      </c>
      <c r="T36" s="132" t="s">
        <v>8</v>
      </c>
      <c r="U36" s="132" t="s">
        <v>8</v>
      </c>
      <c r="V36" s="132" t="s">
        <v>8</v>
      </c>
      <c r="W36" s="132" t="s">
        <v>8</v>
      </c>
      <c r="X36" s="132" t="s">
        <v>8</v>
      </c>
      <c r="Y36" s="132" t="s">
        <v>8</v>
      </c>
      <c r="Z36" s="132" t="s">
        <v>8</v>
      </c>
      <c r="AA36" s="132" t="s">
        <v>8</v>
      </c>
      <c r="AB36" s="132" t="s">
        <v>8</v>
      </c>
      <c r="AC36" s="132" t="s">
        <v>8</v>
      </c>
      <c r="AD36" s="132" t="s">
        <v>8</v>
      </c>
      <c r="AE36" s="132" t="s">
        <v>8</v>
      </c>
      <c r="AF36" s="132" t="s">
        <v>8</v>
      </c>
      <c r="AG36" s="132" t="s">
        <v>8</v>
      </c>
      <c r="AH36" s="132">
        <f>SUM(C36:AG36)</f>
        <v>0</v>
      </c>
    </row>
    <row r="37" spans="1:34">
      <c r="A37" s="119">
        <v>2</v>
      </c>
      <c r="B37" s="120" t="s">
        <v>39</v>
      </c>
      <c r="C37" s="132" t="s">
        <v>8</v>
      </c>
      <c r="D37" s="132" t="s">
        <v>8</v>
      </c>
      <c r="E37" s="132" t="s">
        <v>8</v>
      </c>
      <c r="F37" s="132" t="s">
        <v>8</v>
      </c>
      <c r="G37" s="132" t="s">
        <v>8</v>
      </c>
      <c r="H37" s="132" t="s">
        <v>8</v>
      </c>
      <c r="I37" s="132" t="s">
        <v>8</v>
      </c>
      <c r="J37" s="132" t="s">
        <v>8</v>
      </c>
      <c r="K37" s="132" t="s">
        <v>8</v>
      </c>
      <c r="L37" s="132" t="s">
        <v>8</v>
      </c>
      <c r="M37" s="132" t="s">
        <v>8</v>
      </c>
      <c r="N37" s="132" t="s">
        <v>8</v>
      </c>
      <c r="O37" s="132" t="s">
        <v>8</v>
      </c>
      <c r="P37" s="132"/>
      <c r="Q37" s="132" t="s">
        <v>8</v>
      </c>
      <c r="R37" s="132" t="s">
        <v>8</v>
      </c>
      <c r="S37" s="132" t="s">
        <v>8</v>
      </c>
      <c r="T37" s="132" t="s">
        <v>8</v>
      </c>
      <c r="U37" s="132" t="s">
        <v>8</v>
      </c>
      <c r="V37" s="132" t="s">
        <v>8</v>
      </c>
      <c r="W37" s="132" t="s">
        <v>8</v>
      </c>
      <c r="X37" s="132" t="s">
        <v>8</v>
      </c>
      <c r="Y37" s="132" t="s">
        <v>8</v>
      </c>
      <c r="Z37" s="132" t="s">
        <v>8</v>
      </c>
      <c r="AA37" s="132" t="s">
        <v>8</v>
      </c>
      <c r="AB37" s="132" t="s">
        <v>8</v>
      </c>
      <c r="AC37" s="132" t="s">
        <v>8</v>
      </c>
      <c r="AD37" s="132" t="s">
        <v>8</v>
      </c>
      <c r="AE37" s="132" t="s">
        <v>8</v>
      </c>
      <c r="AF37" s="132" t="s">
        <v>8</v>
      </c>
      <c r="AG37" s="132" t="s">
        <v>8</v>
      </c>
      <c r="AH37" s="132">
        <f>SUM(C37:AG37)</f>
        <v>0</v>
      </c>
    </row>
    <row r="38" spans="1:34">
      <c r="A38" s="119">
        <v>3</v>
      </c>
      <c r="B38" s="120" t="s">
        <v>40</v>
      </c>
      <c r="C38" s="132" t="s">
        <v>8</v>
      </c>
      <c r="D38" s="132" t="s">
        <v>8</v>
      </c>
      <c r="E38" s="132" t="s">
        <v>8</v>
      </c>
      <c r="F38" s="132" t="s">
        <v>8</v>
      </c>
      <c r="G38" s="132" t="s">
        <v>8</v>
      </c>
      <c r="H38" s="132" t="s">
        <v>8</v>
      </c>
      <c r="I38" s="132" t="s">
        <v>8</v>
      </c>
      <c r="J38" s="132" t="s">
        <v>8</v>
      </c>
      <c r="K38" s="132" t="s">
        <v>8</v>
      </c>
      <c r="L38" s="132" t="s">
        <v>8</v>
      </c>
      <c r="M38" s="132" t="s">
        <v>8</v>
      </c>
      <c r="N38" s="132" t="s">
        <v>8</v>
      </c>
      <c r="O38" s="132" t="s">
        <v>8</v>
      </c>
      <c r="P38" s="132"/>
      <c r="Q38" s="132" t="s">
        <v>8</v>
      </c>
      <c r="R38" s="132" t="s">
        <v>8</v>
      </c>
      <c r="S38" s="132" t="s">
        <v>8</v>
      </c>
      <c r="T38" s="132" t="s">
        <v>8</v>
      </c>
      <c r="U38" s="132" t="s">
        <v>8</v>
      </c>
      <c r="V38" s="132" t="s">
        <v>8</v>
      </c>
      <c r="W38" s="132" t="s">
        <v>8</v>
      </c>
      <c r="X38" s="132" t="s">
        <v>8</v>
      </c>
      <c r="Y38" s="132" t="s">
        <v>8</v>
      </c>
      <c r="Z38" s="132" t="s">
        <v>8</v>
      </c>
      <c r="AA38" s="132" t="s">
        <v>8</v>
      </c>
      <c r="AB38" s="132" t="s">
        <v>8</v>
      </c>
      <c r="AC38" s="132" t="s">
        <v>8</v>
      </c>
      <c r="AD38" s="132" t="s">
        <v>8</v>
      </c>
      <c r="AE38" s="132" t="s">
        <v>8</v>
      </c>
      <c r="AF38" s="132" t="s">
        <v>8</v>
      </c>
      <c r="AG38" s="132" t="s">
        <v>8</v>
      </c>
      <c r="AH38" s="132">
        <f>SUM(C38:AG38)</f>
        <v>0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147">
        <f>SUM(AH36:AH38)/3</f>
        <v>0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144"/>
    </row>
    <row r="41" spans="1:34">
      <c r="A41" s="117">
        <v>1</v>
      </c>
      <c r="B41" s="118" t="s">
        <v>43</v>
      </c>
      <c r="C41" s="132" t="s">
        <v>8</v>
      </c>
      <c r="D41" s="132" t="s">
        <v>8</v>
      </c>
      <c r="E41" s="132" t="s">
        <v>8</v>
      </c>
      <c r="F41" s="132" t="s">
        <v>8</v>
      </c>
      <c r="G41" s="132" t="s">
        <v>8</v>
      </c>
      <c r="H41" s="132" t="s">
        <v>8</v>
      </c>
      <c r="I41" s="132" t="s">
        <v>8</v>
      </c>
      <c r="J41" s="132" t="s">
        <v>8</v>
      </c>
      <c r="K41" s="132" t="s">
        <v>8</v>
      </c>
      <c r="L41" s="132" t="s">
        <v>8</v>
      </c>
      <c r="M41" s="132" t="s">
        <v>8</v>
      </c>
      <c r="N41" s="132" t="s">
        <v>8</v>
      </c>
      <c r="O41" s="132" t="s">
        <v>8</v>
      </c>
      <c r="P41" s="132">
        <v>1</v>
      </c>
      <c r="Q41" s="132" t="s">
        <v>8</v>
      </c>
      <c r="R41" s="132" t="s">
        <v>8</v>
      </c>
      <c r="S41" s="132" t="s">
        <v>8</v>
      </c>
      <c r="T41" s="132" t="s">
        <v>8</v>
      </c>
      <c r="U41" s="132" t="s">
        <v>8</v>
      </c>
      <c r="V41" s="132" t="s">
        <v>8</v>
      </c>
      <c r="W41" s="132" t="s">
        <v>8</v>
      </c>
      <c r="X41" s="132" t="s">
        <v>8</v>
      </c>
      <c r="Y41" s="132" t="s">
        <v>8</v>
      </c>
      <c r="Z41" s="132" t="s">
        <v>8</v>
      </c>
      <c r="AA41" s="132" t="s">
        <v>8</v>
      </c>
      <c r="AB41" s="132" t="s">
        <v>8</v>
      </c>
      <c r="AC41" s="132" t="s">
        <v>8</v>
      </c>
      <c r="AD41" s="132" t="s">
        <v>8</v>
      </c>
      <c r="AE41" s="132" t="s">
        <v>8</v>
      </c>
      <c r="AF41" s="132" t="s">
        <v>8</v>
      </c>
      <c r="AG41" s="132" t="s">
        <v>8</v>
      </c>
      <c r="AH41" s="133">
        <f>SUM(C41:AG41)</f>
        <v>1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144"/>
    </row>
    <row r="44" spans="1:34">
      <c r="A44" s="119">
        <v>1</v>
      </c>
      <c r="B44" s="120" t="s">
        <v>45</v>
      </c>
      <c r="C44" s="132" t="s">
        <v>8</v>
      </c>
      <c r="D44" s="132" t="s">
        <v>8</v>
      </c>
      <c r="E44" s="132">
        <v>1</v>
      </c>
      <c r="F44" s="132" t="s">
        <v>8</v>
      </c>
      <c r="G44" s="132" t="s">
        <v>8</v>
      </c>
      <c r="H44" s="132" t="s">
        <v>8</v>
      </c>
      <c r="I44" s="132" t="s">
        <v>8</v>
      </c>
      <c r="J44" s="132" t="s">
        <v>8</v>
      </c>
      <c r="K44" s="132" t="s">
        <v>8</v>
      </c>
      <c r="L44" s="132" t="s">
        <v>8</v>
      </c>
      <c r="M44" s="132" t="s">
        <v>8</v>
      </c>
      <c r="N44" s="132" t="s">
        <v>8</v>
      </c>
      <c r="O44" s="132" t="s">
        <v>8</v>
      </c>
      <c r="P44" s="132" t="s">
        <v>8</v>
      </c>
      <c r="Q44" s="132" t="s">
        <v>8</v>
      </c>
      <c r="R44" s="132" t="s">
        <v>8</v>
      </c>
      <c r="S44" s="132" t="s">
        <v>8</v>
      </c>
      <c r="T44" s="132" t="s">
        <v>8</v>
      </c>
      <c r="U44" s="132" t="s">
        <v>8</v>
      </c>
      <c r="V44" s="132" t="s">
        <v>8</v>
      </c>
      <c r="W44" s="132" t="s">
        <v>8</v>
      </c>
      <c r="X44" s="132" t="s">
        <v>8</v>
      </c>
      <c r="Y44" s="132" t="s">
        <v>8</v>
      </c>
      <c r="Z44" s="132" t="s">
        <v>8</v>
      </c>
      <c r="AA44" s="132" t="s">
        <v>8</v>
      </c>
      <c r="AB44" s="132" t="s">
        <v>8</v>
      </c>
      <c r="AC44" s="132" t="s">
        <v>8</v>
      </c>
      <c r="AD44" s="132" t="s">
        <v>8</v>
      </c>
      <c r="AE44" s="132" t="s">
        <v>8</v>
      </c>
      <c r="AF44" s="132" t="s">
        <v>8</v>
      </c>
      <c r="AG44" s="132" t="s">
        <v>8</v>
      </c>
      <c r="AH44" s="132">
        <f>SUM(C44:AG44)</f>
        <v>1</v>
      </c>
    </row>
    <row r="45" spans="1:34">
      <c r="A45" s="119">
        <v>2</v>
      </c>
      <c r="B45" s="120" t="s">
        <v>53</v>
      </c>
      <c r="C45" s="132" t="s">
        <v>8</v>
      </c>
      <c r="D45" s="132" t="s">
        <v>8</v>
      </c>
      <c r="E45" s="132">
        <v>1.4</v>
      </c>
      <c r="F45" s="132" t="s">
        <v>8</v>
      </c>
      <c r="G45" s="132" t="s">
        <v>8</v>
      </c>
      <c r="H45" s="132" t="s">
        <v>8</v>
      </c>
      <c r="I45" s="132" t="s">
        <v>8</v>
      </c>
      <c r="J45" s="132" t="s">
        <v>8</v>
      </c>
      <c r="K45" s="132" t="s">
        <v>8</v>
      </c>
      <c r="L45" s="132" t="s">
        <v>8</v>
      </c>
      <c r="M45" s="132" t="s">
        <v>8</v>
      </c>
      <c r="N45" s="132" t="s">
        <v>8</v>
      </c>
      <c r="O45" s="132" t="s">
        <v>8</v>
      </c>
      <c r="P45" s="132" t="s">
        <v>8</v>
      </c>
      <c r="Q45" s="132" t="s">
        <v>8</v>
      </c>
      <c r="R45" s="132" t="s">
        <v>8</v>
      </c>
      <c r="S45" s="132" t="s">
        <v>8</v>
      </c>
      <c r="T45" s="132" t="s">
        <v>8</v>
      </c>
      <c r="U45" s="132" t="s">
        <v>8</v>
      </c>
      <c r="V45" s="132" t="s">
        <v>8</v>
      </c>
      <c r="W45" s="132" t="s">
        <v>8</v>
      </c>
      <c r="X45" s="132" t="s">
        <v>8</v>
      </c>
      <c r="Y45" s="132" t="s">
        <v>8</v>
      </c>
      <c r="Z45" s="132" t="s">
        <v>8</v>
      </c>
      <c r="AA45" s="132" t="s">
        <v>8</v>
      </c>
      <c r="AB45" s="132" t="s">
        <v>8</v>
      </c>
      <c r="AC45" s="132" t="s">
        <v>8</v>
      </c>
      <c r="AD45" s="132" t="s">
        <v>8</v>
      </c>
      <c r="AE45" s="132" t="s">
        <v>8</v>
      </c>
      <c r="AF45" s="132" t="s">
        <v>8</v>
      </c>
      <c r="AG45" s="132" t="s">
        <v>8</v>
      </c>
      <c r="AH45" s="117">
        <f>SUM(C45:AG45)</f>
        <v>1.4</v>
      </c>
    </row>
    <row r="46" spans="1:34">
      <c r="A46" s="240" t="s">
        <v>54</v>
      </c>
      <c r="B46" s="241"/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2"/>
      <c r="AH46" s="148">
        <f>SUM(AH44,AH45)/2</f>
        <v>1.2</v>
      </c>
    </row>
    <row r="47" spans="1:34">
      <c r="A47" s="240" t="s">
        <v>48</v>
      </c>
      <c r="B47" s="241"/>
      <c r="C47" s="241"/>
      <c r="D47" s="241"/>
      <c r="E47" s="241"/>
      <c r="F47" s="241"/>
      <c r="G47" s="241"/>
      <c r="H47" s="241"/>
      <c r="I47" s="241"/>
      <c r="J47" s="241"/>
      <c r="K47" s="241"/>
      <c r="L47" s="241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2"/>
      <c r="AH47" s="146">
        <f>SUM(AH6:AH11,AH14:AH17,AH20:AH23,AH26,AH29:AH33,AH36:AH38,AH41,AH44:AH45)</f>
        <v>70</v>
      </c>
    </row>
    <row r="48" spans="1:34">
      <c r="A48" s="240" t="s">
        <v>49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1"/>
      <c r="L48" s="241"/>
      <c r="M48" s="241"/>
      <c r="N48" s="241"/>
      <c r="O48" s="241"/>
      <c r="P48" s="241"/>
      <c r="Q48" s="241"/>
      <c r="R48" s="241"/>
      <c r="S48" s="241"/>
      <c r="T48" s="241"/>
      <c r="U48" s="241"/>
      <c r="V48" s="241"/>
      <c r="W48" s="241"/>
      <c r="X48" s="241"/>
      <c r="Y48" s="241"/>
      <c r="Z48" s="241"/>
      <c r="AA48" s="241"/>
      <c r="AB48" s="241"/>
      <c r="AC48" s="241"/>
      <c r="AD48" s="241"/>
      <c r="AE48" s="241"/>
      <c r="AF48" s="241"/>
      <c r="AG48" s="242"/>
      <c r="AH48" s="147">
        <f>AH47/26</f>
        <v>2.6923076923076925</v>
      </c>
    </row>
  </sheetData>
  <mergeCells count="13">
    <mergeCell ref="A48:AG48"/>
    <mergeCell ref="A24:AG24"/>
    <mergeCell ref="A34:AG34"/>
    <mergeCell ref="A39:AG39"/>
    <mergeCell ref="A42:AH42"/>
    <mergeCell ref="A46:AG46"/>
    <mergeCell ref="A47:AG47"/>
    <mergeCell ref="A18:AG18"/>
    <mergeCell ref="B3:B4"/>
    <mergeCell ref="C3:Q3"/>
    <mergeCell ref="R3:AG3"/>
    <mergeCell ref="AH3:AH4"/>
    <mergeCell ref="A12:AG12"/>
  </mergeCells>
  <pageMargins left="0.7" right="0.3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H48"/>
  <sheetViews>
    <sheetView workbookViewId="0">
      <selection activeCell="X13" sqref="X13"/>
    </sheetView>
  </sheetViews>
  <sheetFormatPr defaultRowHeight="15"/>
  <cols>
    <col min="1" max="1" width="3.5703125" customWidth="1"/>
    <col min="2" max="2" width="12.7109375" customWidth="1"/>
    <col min="3" max="17" width="4.5703125" customWidth="1"/>
    <col min="18" max="34" width="5.28515625" customWidth="1"/>
  </cols>
  <sheetData>
    <row r="1" spans="1:34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52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</row>
    <row r="2" spans="1:34">
      <c r="A2" s="51" t="s">
        <v>97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 t="s">
        <v>96</v>
      </c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</row>
    <row r="3" spans="1:34" ht="22.5">
      <c r="A3" s="52" t="s">
        <v>1</v>
      </c>
      <c r="B3" s="235" t="s">
        <v>2</v>
      </c>
      <c r="C3" s="232" t="s">
        <v>3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4"/>
      <c r="R3" s="232" t="s">
        <v>3</v>
      </c>
      <c r="S3" s="233"/>
      <c r="T3" s="233"/>
      <c r="U3" s="233"/>
      <c r="V3" s="233"/>
      <c r="W3" s="233"/>
      <c r="X3" s="233"/>
      <c r="Y3" s="233"/>
      <c r="Z3" s="233"/>
      <c r="AA3" s="233"/>
      <c r="AB3" s="233"/>
      <c r="AC3" s="233"/>
      <c r="AD3" s="233"/>
      <c r="AE3" s="233"/>
      <c r="AF3" s="233"/>
      <c r="AG3" s="234"/>
      <c r="AH3" s="224" t="s">
        <v>4</v>
      </c>
    </row>
    <row r="4" spans="1:34">
      <c r="A4" s="59"/>
      <c r="B4" s="236"/>
      <c r="C4" s="149">
        <v>1</v>
      </c>
      <c r="D4" s="149">
        <v>2</v>
      </c>
      <c r="E4" s="149">
        <v>3</v>
      </c>
      <c r="F4" s="149">
        <v>4</v>
      </c>
      <c r="G4" s="149">
        <v>5</v>
      </c>
      <c r="H4" s="149">
        <v>6</v>
      </c>
      <c r="I4" s="149">
        <v>7</v>
      </c>
      <c r="J4" s="149">
        <v>8</v>
      </c>
      <c r="K4" s="149">
        <v>9</v>
      </c>
      <c r="L4" s="149">
        <v>10</v>
      </c>
      <c r="M4" s="149">
        <v>11</v>
      </c>
      <c r="N4" s="149">
        <v>12</v>
      </c>
      <c r="O4" s="149">
        <v>13</v>
      </c>
      <c r="P4" s="149">
        <v>14</v>
      </c>
      <c r="Q4" s="149">
        <v>15</v>
      </c>
      <c r="R4" s="62">
        <v>16</v>
      </c>
      <c r="S4" s="62">
        <v>17</v>
      </c>
      <c r="T4" s="62">
        <v>18</v>
      </c>
      <c r="U4" s="62">
        <v>19</v>
      </c>
      <c r="V4" s="62">
        <v>20</v>
      </c>
      <c r="W4" s="62">
        <v>21</v>
      </c>
      <c r="X4" s="62">
        <v>22</v>
      </c>
      <c r="Y4" s="62">
        <v>23</v>
      </c>
      <c r="Z4" s="62">
        <v>24</v>
      </c>
      <c r="AA4" s="62">
        <v>25</v>
      </c>
      <c r="AB4" s="62">
        <v>26</v>
      </c>
      <c r="AC4" s="62">
        <v>27</v>
      </c>
      <c r="AD4" s="62">
        <v>28</v>
      </c>
      <c r="AE4" s="62">
        <v>29</v>
      </c>
      <c r="AF4" s="62">
        <v>30</v>
      </c>
      <c r="AG4" s="62">
        <v>31</v>
      </c>
      <c r="AH4" s="225"/>
    </row>
    <row r="5" spans="1:34">
      <c r="A5" s="63" t="s">
        <v>5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6"/>
      <c r="R5" s="63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152"/>
    </row>
    <row r="6" spans="1:34">
      <c r="A6" s="117">
        <v>1</v>
      </c>
      <c r="B6" s="118" t="s">
        <v>6</v>
      </c>
      <c r="C6" s="132" t="s">
        <v>8</v>
      </c>
      <c r="D6" s="132" t="s">
        <v>8</v>
      </c>
      <c r="E6" s="132" t="s">
        <v>8</v>
      </c>
      <c r="F6" s="132" t="s">
        <v>8</v>
      </c>
      <c r="G6" s="132" t="s">
        <v>8</v>
      </c>
      <c r="H6" s="132" t="s">
        <v>8</v>
      </c>
      <c r="I6" s="132" t="s">
        <v>8</v>
      </c>
      <c r="J6" s="132" t="s">
        <v>8</v>
      </c>
      <c r="K6" s="132" t="s">
        <v>8</v>
      </c>
      <c r="L6" s="132" t="s">
        <v>8</v>
      </c>
      <c r="M6" s="132" t="s">
        <v>8</v>
      </c>
      <c r="N6" s="132" t="s">
        <v>8</v>
      </c>
      <c r="O6" s="132" t="s">
        <v>8</v>
      </c>
      <c r="P6" s="132" t="s">
        <v>8</v>
      </c>
      <c r="Q6" s="132" t="s">
        <v>8</v>
      </c>
      <c r="R6" s="132" t="s">
        <v>8</v>
      </c>
      <c r="S6" s="132">
        <v>2.4</v>
      </c>
      <c r="T6" s="132">
        <v>0.3</v>
      </c>
      <c r="U6" s="132" t="s">
        <v>8</v>
      </c>
      <c r="V6" s="132" t="s">
        <v>8</v>
      </c>
      <c r="W6" s="132" t="s">
        <v>8</v>
      </c>
      <c r="X6" s="132" t="s">
        <v>8</v>
      </c>
      <c r="Y6" s="132" t="s">
        <v>8</v>
      </c>
      <c r="Z6" s="132" t="s">
        <v>8</v>
      </c>
      <c r="AA6" s="132" t="s">
        <v>8</v>
      </c>
      <c r="AB6" s="132" t="s">
        <v>8</v>
      </c>
      <c r="AC6" s="132"/>
      <c r="AD6" s="132"/>
      <c r="AE6" s="132"/>
      <c r="AF6" s="132"/>
      <c r="AG6" s="132" t="s">
        <v>8</v>
      </c>
      <c r="AH6" s="132">
        <f>SUM(C6:AG6)</f>
        <v>2.6999999999999997</v>
      </c>
    </row>
    <row r="7" spans="1:34">
      <c r="A7" s="119">
        <v>2</v>
      </c>
      <c r="B7" s="120" t="s">
        <v>9</v>
      </c>
      <c r="C7" s="132"/>
      <c r="D7" s="132" t="s">
        <v>8</v>
      </c>
      <c r="E7" s="132"/>
      <c r="F7" s="132" t="s">
        <v>8</v>
      </c>
      <c r="G7" s="132" t="s">
        <v>8</v>
      </c>
      <c r="H7" s="132" t="s">
        <v>8</v>
      </c>
      <c r="I7" s="132" t="s">
        <v>8</v>
      </c>
      <c r="J7" s="132" t="s">
        <v>8</v>
      </c>
      <c r="K7" s="132" t="s">
        <v>8</v>
      </c>
      <c r="L7" s="132" t="s">
        <v>8</v>
      </c>
      <c r="M7" s="132" t="s">
        <v>8</v>
      </c>
      <c r="N7" s="132" t="s">
        <v>8</v>
      </c>
      <c r="O7" s="132" t="s">
        <v>8</v>
      </c>
      <c r="P7" s="132" t="s">
        <v>8</v>
      </c>
      <c r="Q7" s="132" t="s">
        <v>8</v>
      </c>
      <c r="R7" s="132" t="s">
        <v>8</v>
      </c>
      <c r="S7" s="132">
        <v>2</v>
      </c>
      <c r="T7" s="132">
        <v>22.4</v>
      </c>
      <c r="U7" s="132" t="s">
        <v>8</v>
      </c>
      <c r="V7" s="132" t="s">
        <v>8</v>
      </c>
      <c r="W7" s="132" t="s">
        <v>8</v>
      </c>
      <c r="X7" s="132" t="s">
        <v>8</v>
      </c>
      <c r="Y7" s="132" t="s">
        <v>8</v>
      </c>
      <c r="Z7" s="132" t="s">
        <v>8</v>
      </c>
      <c r="AA7" s="132" t="s">
        <v>8</v>
      </c>
      <c r="AB7" s="132" t="s">
        <v>8</v>
      </c>
      <c r="AC7" s="132" t="s">
        <v>8</v>
      </c>
      <c r="AD7" s="132" t="s">
        <v>8</v>
      </c>
      <c r="AE7" s="132" t="s">
        <v>8</v>
      </c>
      <c r="AF7" s="132" t="s">
        <v>8</v>
      </c>
      <c r="AG7" s="132" t="s">
        <v>8</v>
      </c>
      <c r="AH7" s="132">
        <f>SUM(C7:AG7)</f>
        <v>24.4</v>
      </c>
    </row>
    <row r="8" spans="1:34">
      <c r="A8" s="119">
        <v>3</v>
      </c>
      <c r="B8" s="120" t="s">
        <v>11</v>
      </c>
      <c r="C8" s="132" t="s">
        <v>8</v>
      </c>
      <c r="D8" s="132" t="s">
        <v>8</v>
      </c>
      <c r="E8" s="132" t="s">
        <v>8</v>
      </c>
      <c r="F8" s="132" t="s">
        <v>8</v>
      </c>
      <c r="G8" s="132" t="s">
        <v>8</v>
      </c>
      <c r="H8" s="132"/>
      <c r="I8" s="132" t="s">
        <v>8</v>
      </c>
      <c r="J8" s="132" t="s">
        <v>8</v>
      </c>
      <c r="K8" s="132" t="s">
        <v>8</v>
      </c>
      <c r="L8" s="132"/>
      <c r="M8" s="132" t="s">
        <v>8</v>
      </c>
      <c r="N8" s="132"/>
      <c r="O8" s="132" t="s">
        <v>8</v>
      </c>
      <c r="P8" s="132" t="s">
        <v>8</v>
      </c>
      <c r="Q8" s="132" t="s">
        <v>8</v>
      </c>
      <c r="R8" s="132" t="s">
        <v>8</v>
      </c>
      <c r="S8" s="132">
        <v>5.2</v>
      </c>
      <c r="T8" s="132">
        <v>7.4</v>
      </c>
      <c r="U8" s="132">
        <v>3.8</v>
      </c>
      <c r="V8" s="132" t="s">
        <v>8</v>
      </c>
      <c r="W8" s="132" t="s">
        <v>8</v>
      </c>
      <c r="X8" s="132" t="s">
        <v>8</v>
      </c>
      <c r="Y8" s="132" t="s">
        <v>8</v>
      </c>
      <c r="Z8" s="132" t="s">
        <v>8</v>
      </c>
      <c r="AA8" s="132" t="s">
        <v>8</v>
      </c>
      <c r="AB8" s="132" t="s">
        <v>8</v>
      </c>
      <c r="AC8" s="132" t="s">
        <v>8</v>
      </c>
      <c r="AD8" s="132" t="s">
        <v>8</v>
      </c>
      <c r="AE8" s="132" t="s">
        <v>8</v>
      </c>
      <c r="AF8" s="132" t="s">
        <v>8</v>
      </c>
      <c r="AG8" s="132" t="s">
        <v>8</v>
      </c>
      <c r="AH8" s="132">
        <f>SUM(C8:AG8)</f>
        <v>16.400000000000002</v>
      </c>
    </row>
    <row r="9" spans="1:34">
      <c r="A9" s="119">
        <v>4</v>
      </c>
      <c r="B9" s="120" t="s">
        <v>12</v>
      </c>
      <c r="C9" s="132" t="s">
        <v>8</v>
      </c>
      <c r="D9" s="132" t="s">
        <v>8</v>
      </c>
      <c r="E9" s="132" t="s">
        <v>8</v>
      </c>
      <c r="F9" s="132" t="s">
        <v>8</v>
      </c>
      <c r="G9" s="132" t="s">
        <v>8</v>
      </c>
      <c r="H9" s="132" t="s">
        <v>8</v>
      </c>
      <c r="I9" s="132" t="s">
        <v>8</v>
      </c>
      <c r="J9" s="132" t="s">
        <v>8</v>
      </c>
      <c r="K9" s="132" t="s">
        <v>8</v>
      </c>
      <c r="L9" s="132" t="s">
        <v>8</v>
      </c>
      <c r="M9" s="132" t="s">
        <v>8</v>
      </c>
      <c r="N9" s="132" t="s">
        <v>8</v>
      </c>
      <c r="O9" s="132" t="s">
        <v>8</v>
      </c>
      <c r="P9" s="132" t="s">
        <v>8</v>
      </c>
      <c r="Q9" s="132" t="s">
        <v>8</v>
      </c>
      <c r="R9" s="132" t="s">
        <v>8</v>
      </c>
      <c r="S9" s="132">
        <v>2.2000000000000002</v>
      </c>
      <c r="T9" s="132">
        <v>0.3</v>
      </c>
      <c r="U9" s="132" t="s">
        <v>8</v>
      </c>
      <c r="V9" s="132" t="s">
        <v>8</v>
      </c>
      <c r="W9" s="132" t="s">
        <v>8</v>
      </c>
      <c r="X9" s="132" t="s">
        <v>8</v>
      </c>
      <c r="Y9" s="132" t="s">
        <v>8</v>
      </c>
      <c r="Z9" s="132" t="s">
        <v>8</v>
      </c>
      <c r="AA9" s="132" t="s">
        <v>8</v>
      </c>
      <c r="AB9" s="132" t="s">
        <v>8</v>
      </c>
      <c r="AC9" s="132" t="s">
        <v>8</v>
      </c>
      <c r="AD9" s="132" t="s">
        <v>8</v>
      </c>
      <c r="AE9" s="132" t="s">
        <v>8</v>
      </c>
      <c r="AF9" s="132" t="s">
        <v>8</v>
      </c>
      <c r="AG9" s="132" t="s">
        <v>8</v>
      </c>
      <c r="AH9" s="132">
        <f t="shared" ref="AH9:AH11" si="0">SUM(C9:AG9)</f>
        <v>2.5</v>
      </c>
    </row>
    <row r="10" spans="1:34">
      <c r="A10" s="119">
        <v>5</v>
      </c>
      <c r="B10" s="120" t="s">
        <v>13</v>
      </c>
      <c r="C10" s="132" t="s">
        <v>8</v>
      </c>
      <c r="D10" s="132" t="s">
        <v>8</v>
      </c>
      <c r="E10" s="132" t="s">
        <v>8</v>
      </c>
      <c r="F10" s="132" t="s">
        <v>8</v>
      </c>
      <c r="G10" s="132" t="s">
        <v>8</v>
      </c>
      <c r="H10" s="132" t="s">
        <v>8</v>
      </c>
      <c r="I10" s="132" t="s">
        <v>8</v>
      </c>
      <c r="J10" s="132" t="s">
        <v>8</v>
      </c>
      <c r="K10" s="132" t="s">
        <v>8</v>
      </c>
      <c r="L10" s="132" t="s">
        <v>8</v>
      </c>
      <c r="M10" s="132" t="s">
        <v>8</v>
      </c>
      <c r="N10" s="132" t="s">
        <v>8</v>
      </c>
      <c r="O10" s="132" t="s">
        <v>8</v>
      </c>
      <c r="P10" s="132" t="s">
        <v>8</v>
      </c>
      <c r="Q10" s="132" t="s">
        <v>8</v>
      </c>
      <c r="R10" s="132" t="s">
        <v>8</v>
      </c>
      <c r="S10" s="132">
        <v>1</v>
      </c>
      <c r="T10" s="132">
        <v>1.3</v>
      </c>
      <c r="U10" s="132" t="s">
        <v>8</v>
      </c>
      <c r="V10" s="132" t="s">
        <v>8</v>
      </c>
      <c r="W10" s="132" t="s">
        <v>8</v>
      </c>
      <c r="X10" s="132" t="s">
        <v>8</v>
      </c>
      <c r="Y10" s="132" t="s">
        <v>8</v>
      </c>
      <c r="Z10" s="132" t="s">
        <v>8</v>
      </c>
      <c r="AA10" s="132" t="s">
        <v>8</v>
      </c>
      <c r="AB10" s="132" t="s">
        <v>8</v>
      </c>
      <c r="AC10" s="132" t="s">
        <v>8</v>
      </c>
      <c r="AD10" s="132" t="s">
        <v>8</v>
      </c>
      <c r="AE10" s="132" t="s">
        <v>8</v>
      </c>
      <c r="AF10" s="132" t="s">
        <v>8</v>
      </c>
      <c r="AG10" s="132" t="s">
        <v>8</v>
      </c>
      <c r="AH10" s="132">
        <f>SUM(C10:AG10)</f>
        <v>2.2999999999999998</v>
      </c>
    </row>
    <row r="11" spans="1:34">
      <c r="A11" s="119">
        <v>6</v>
      </c>
      <c r="B11" s="120" t="s">
        <v>14</v>
      </c>
      <c r="C11" s="132" t="s">
        <v>8</v>
      </c>
      <c r="D11" s="132" t="s">
        <v>8</v>
      </c>
      <c r="E11" s="132" t="s">
        <v>8</v>
      </c>
      <c r="F11" s="132" t="s">
        <v>8</v>
      </c>
      <c r="G11" s="132" t="s">
        <v>8</v>
      </c>
      <c r="H11" s="132" t="s">
        <v>8</v>
      </c>
      <c r="I11" s="132" t="s">
        <v>8</v>
      </c>
      <c r="J11" s="132" t="s">
        <v>8</v>
      </c>
      <c r="K11" s="132" t="s">
        <v>8</v>
      </c>
      <c r="L11" s="132" t="s">
        <v>8</v>
      </c>
      <c r="M11" s="132" t="s">
        <v>8</v>
      </c>
      <c r="N11" s="132" t="s">
        <v>8</v>
      </c>
      <c r="O11" s="132" t="s">
        <v>8</v>
      </c>
      <c r="P11" s="132" t="s">
        <v>8</v>
      </c>
      <c r="Q11" s="132" t="s">
        <v>8</v>
      </c>
      <c r="R11" s="132" t="s">
        <v>8</v>
      </c>
      <c r="S11" s="132" t="s">
        <v>8</v>
      </c>
      <c r="T11" s="132">
        <v>2</v>
      </c>
      <c r="U11" s="132" t="s">
        <v>8</v>
      </c>
      <c r="V11" s="132" t="s">
        <v>8</v>
      </c>
      <c r="W11" s="132" t="s">
        <v>8</v>
      </c>
      <c r="X11" s="132" t="s">
        <v>8</v>
      </c>
      <c r="Y11" s="132" t="s">
        <v>8</v>
      </c>
      <c r="Z11" s="132" t="s">
        <v>8</v>
      </c>
      <c r="AA11" s="132" t="s">
        <v>8</v>
      </c>
      <c r="AB11" s="132" t="s">
        <v>8</v>
      </c>
      <c r="AC11" s="132" t="s">
        <v>8</v>
      </c>
      <c r="AD11" s="132" t="s">
        <v>8</v>
      </c>
      <c r="AE11" s="132" t="s">
        <v>8</v>
      </c>
      <c r="AF11" s="132" t="s">
        <v>8</v>
      </c>
      <c r="AG11" s="132" t="s">
        <v>8</v>
      </c>
      <c r="AH11" s="132">
        <f t="shared" si="0"/>
        <v>2</v>
      </c>
    </row>
    <row r="12" spans="1:34">
      <c r="A12" s="229" t="s">
        <v>15</v>
      </c>
      <c r="B12" s="230"/>
      <c r="C12" s="230"/>
      <c r="D12" s="230"/>
      <c r="E12" s="230"/>
      <c r="F12" s="230"/>
      <c r="G12" s="230"/>
      <c r="H12" s="230"/>
      <c r="I12" s="230"/>
      <c r="J12" s="230"/>
      <c r="K12" s="230"/>
      <c r="L12" s="239"/>
      <c r="M12" s="239"/>
      <c r="N12" s="239"/>
      <c r="O12" s="239"/>
      <c r="P12" s="230"/>
      <c r="Q12" s="230"/>
      <c r="R12" s="230"/>
      <c r="S12" s="230"/>
      <c r="T12" s="230"/>
      <c r="U12" s="230"/>
      <c r="V12" s="230"/>
      <c r="W12" s="230"/>
      <c r="X12" s="230"/>
      <c r="Y12" s="230"/>
      <c r="Z12" s="230"/>
      <c r="AA12" s="230"/>
      <c r="AB12" s="230"/>
      <c r="AC12" s="230"/>
      <c r="AD12" s="230"/>
      <c r="AE12" s="230"/>
      <c r="AF12" s="230"/>
      <c r="AG12" s="231"/>
      <c r="AH12" s="72">
        <f>SUM(AH6:AH11)/6</f>
        <v>8.3833333333333329</v>
      </c>
    </row>
    <row r="13" spans="1:34">
      <c r="A13" s="63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151"/>
      <c r="O13" s="65"/>
      <c r="P13" s="65"/>
      <c r="Q13" s="66"/>
      <c r="R13" s="73"/>
      <c r="S13" s="65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152"/>
    </row>
    <row r="14" spans="1:34">
      <c r="A14" s="117">
        <v>1</v>
      </c>
      <c r="B14" s="118" t="s">
        <v>17</v>
      </c>
      <c r="C14" s="132" t="s">
        <v>8</v>
      </c>
      <c r="D14" s="132" t="s">
        <v>8</v>
      </c>
      <c r="E14" s="132" t="s">
        <v>8</v>
      </c>
      <c r="F14" s="132" t="s">
        <v>8</v>
      </c>
      <c r="G14" s="132" t="s">
        <v>8</v>
      </c>
      <c r="H14" s="132" t="s">
        <v>8</v>
      </c>
      <c r="I14" s="132" t="s">
        <v>8</v>
      </c>
      <c r="J14" s="132" t="s">
        <v>8</v>
      </c>
      <c r="K14" s="132" t="s">
        <v>8</v>
      </c>
      <c r="L14" s="132" t="s">
        <v>8</v>
      </c>
      <c r="M14" s="132" t="s">
        <v>8</v>
      </c>
      <c r="N14" s="132" t="s">
        <v>8</v>
      </c>
      <c r="O14" s="132" t="s">
        <v>8</v>
      </c>
      <c r="P14" s="132" t="s">
        <v>8</v>
      </c>
      <c r="Q14" s="132" t="s">
        <v>8</v>
      </c>
      <c r="R14" s="132">
        <v>17</v>
      </c>
      <c r="S14" s="132">
        <v>18</v>
      </c>
      <c r="T14" s="132" t="s">
        <v>8</v>
      </c>
      <c r="U14" s="132" t="s">
        <v>8</v>
      </c>
      <c r="V14" s="132" t="s">
        <v>8</v>
      </c>
      <c r="W14" s="132" t="s">
        <v>8</v>
      </c>
      <c r="X14" s="132" t="s">
        <v>8</v>
      </c>
      <c r="Y14" s="132" t="s">
        <v>8</v>
      </c>
      <c r="Z14" s="132" t="s">
        <v>8</v>
      </c>
      <c r="AA14" s="132" t="s">
        <v>8</v>
      </c>
      <c r="AB14" s="132" t="s">
        <v>8</v>
      </c>
      <c r="AC14" s="132" t="s">
        <v>8</v>
      </c>
      <c r="AD14" s="132" t="s">
        <v>8</v>
      </c>
      <c r="AE14" s="132" t="s">
        <v>8</v>
      </c>
      <c r="AF14" s="132" t="s">
        <v>8</v>
      </c>
      <c r="AG14" s="132" t="s">
        <v>8</v>
      </c>
      <c r="AH14" s="132">
        <f>SUM(C14:AG14)</f>
        <v>35</v>
      </c>
    </row>
    <row r="15" spans="1:34">
      <c r="A15" s="117">
        <v>2</v>
      </c>
      <c r="B15" s="118" t="s">
        <v>18</v>
      </c>
      <c r="C15" s="132" t="s">
        <v>8</v>
      </c>
      <c r="D15" s="132" t="s">
        <v>8</v>
      </c>
      <c r="E15" s="132" t="s">
        <v>8</v>
      </c>
      <c r="F15" s="132" t="s">
        <v>8</v>
      </c>
      <c r="G15" s="132" t="s">
        <v>8</v>
      </c>
      <c r="H15" s="132" t="s">
        <v>8</v>
      </c>
      <c r="I15" s="132" t="s">
        <v>8</v>
      </c>
      <c r="J15" s="132" t="s">
        <v>8</v>
      </c>
      <c r="K15" s="132" t="s">
        <v>8</v>
      </c>
      <c r="L15" s="132" t="s">
        <v>8</v>
      </c>
      <c r="M15" s="132" t="s">
        <v>8</v>
      </c>
      <c r="N15" s="132" t="s">
        <v>8</v>
      </c>
      <c r="O15" s="132" t="s">
        <v>8</v>
      </c>
      <c r="P15" s="132" t="s">
        <v>8</v>
      </c>
      <c r="Q15" s="132" t="s">
        <v>8</v>
      </c>
      <c r="R15" s="132" t="s">
        <v>8</v>
      </c>
      <c r="S15" s="132" t="s">
        <v>8</v>
      </c>
      <c r="T15" s="132">
        <v>5.3</v>
      </c>
      <c r="U15" s="132" t="s">
        <v>8</v>
      </c>
      <c r="V15" s="132" t="s">
        <v>8</v>
      </c>
      <c r="W15" s="132" t="s">
        <v>8</v>
      </c>
      <c r="X15" s="132" t="s">
        <v>8</v>
      </c>
      <c r="Y15" s="132" t="s">
        <v>8</v>
      </c>
      <c r="Z15" s="132" t="s">
        <v>8</v>
      </c>
      <c r="AA15" s="132" t="s">
        <v>8</v>
      </c>
      <c r="AB15" s="132" t="s">
        <v>8</v>
      </c>
      <c r="AC15" s="132" t="s">
        <v>8</v>
      </c>
      <c r="AD15" s="132" t="s">
        <v>8</v>
      </c>
      <c r="AE15" s="132" t="s">
        <v>8</v>
      </c>
      <c r="AF15" s="132" t="s">
        <v>8</v>
      </c>
      <c r="AG15" s="132" t="s">
        <v>8</v>
      </c>
      <c r="AH15" s="132">
        <f>SUM(C15:AG15)</f>
        <v>5.3</v>
      </c>
    </row>
    <row r="16" spans="1:34">
      <c r="A16" s="119">
        <v>3</v>
      </c>
      <c r="B16" s="120" t="s">
        <v>19</v>
      </c>
      <c r="C16" s="132" t="s">
        <v>8</v>
      </c>
      <c r="D16" s="132" t="s">
        <v>8</v>
      </c>
      <c r="E16" s="132" t="s">
        <v>8</v>
      </c>
      <c r="F16" s="132" t="s">
        <v>8</v>
      </c>
      <c r="G16" s="132" t="s">
        <v>8</v>
      </c>
      <c r="H16" s="132" t="s">
        <v>8</v>
      </c>
      <c r="I16" s="132" t="s">
        <v>8</v>
      </c>
      <c r="J16" s="132" t="s">
        <v>8</v>
      </c>
      <c r="K16" s="132" t="s">
        <v>8</v>
      </c>
      <c r="L16" s="132" t="s">
        <v>8</v>
      </c>
      <c r="M16" s="132" t="s">
        <v>8</v>
      </c>
      <c r="N16" s="132" t="s">
        <v>8</v>
      </c>
      <c r="O16" s="132" t="s">
        <v>8</v>
      </c>
      <c r="P16" s="132" t="s">
        <v>8</v>
      </c>
      <c r="Q16" s="132" t="s">
        <v>8</v>
      </c>
      <c r="R16" s="132" t="s">
        <v>8</v>
      </c>
      <c r="S16" s="132">
        <v>3.2</v>
      </c>
      <c r="T16" s="132">
        <v>4.2</v>
      </c>
      <c r="U16" s="132" t="s">
        <v>8</v>
      </c>
      <c r="V16" s="132" t="s">
        <v>8</v>
      </c>
      <c r="W16" s="132" t="s">
        <v>8</v>
      </c>
      <c r="X16" s="132" t="s">
        <v>8</v>
      </c>
      <c r="Y16" s="132" t="s">
        <v>8</v>
      </c>
      <c r="Z16" s="132" t="s">
        <v>8</v>
      </c>
      <c r="AA16" s="132" t="s">
        <v>8</v>
      </c>
      <c r="AB16" s="132" t="s">
        <v>8</v>
      </c>
      <c r="AC16" s="132" t="s">
        <v>8</v>
      </c>
      <c r="AD16" s="132" t="s">
        <v>8</v>
      </c>
      <c r="AE16" s="132" t="s">
        <v>8</v>
      </c>
      <c r="AF16" s="132" t="s">
        <v>8</v>
      </c>
      <c r="AG16" s="132" t="s">
        <v>8</v>
      </c>
      <c r="AH16" s="132">
        <f t="shared" ref="AH16:AH17" si="1">SUM(C16:AG16)</f>
        <v>7.4</v>
      </c>
    </row>
    <row r="17" spans="1:34">
      <c r="A17" s="119">
        <v>4</v>
      </c>
      <c r="B17" s="120" t="s">
        <v>20</v>
      </c>
      <c r="C17" s="132" t="s">
        <v>8</v>
      </c>
      <c r="D17" s="132" t="s">
        <v>8</v>
      </c>
      <c r="E17" s="132" t="s">
        <v>8</v>
      </c>
      <c r="F17" s="132" t="s">
        <v>8</v>
      </c>
      <c r="G17" s="132" t="s">
        <v>8</v>
      </c>
      <c r="H17" s="132" t="s">
        <v>8</v>
      </c>
      <c r="I17" s="132" t="s">
        <v>8</v>
      </c>
      <c r="J17" s="132" t="s">
        <v>8</v>
      </c>
      <c r="K17" s="132" t="s">
        <v>8</v>
      </c>
      <c r="L17" s="132" t="s">
        <v>8</v>
      </c>
      <c r="M17" s="132" t="s">
        <v>8</v>
      </c>
      <c r="N17" s="132" t="s">
        <v>8</v>
      </c>
      <c r="O17" s="132" t="s">
        <v>8</v>
      </c>
      <c r="P17" s="132" t="s">
        <v>8</v>
      </c>
      <c r="Q17" s="132" t="s">
        <v>8</v>
      </c>
      <c r="R17" s="132" t="s">
        <v>8</v>
      </c>
      <c r="S17" s="132">
        <v>18.2</v>
      </c>
      <c r="T17" s="132" t="s">
        <v>8</v>
      </c>
      <c r="U17" s="132" t="s">
        <v>8</v>
      </c>
      <c r="V17" s="132" t="s">
        <v>8</v>
      </c>
      <c r="W17" s="132" t="s">
        <v>8</v>
      </c>
      <c r="X17" s="132" t="s">
        <v>8</v>
      </c>
      <c r="Y17" s="132" t="s">
        <v>8</v>
      </c>
      <c r="Z17" s="132" t="s">
        <v>8</v>
      </c>
      <c r="AA17" s="132" t="s">
        <v>8</v>
      </c>
      <c r="AB17" s="132" t="s">
        <v>8</v>
      </c>
      <c r="AC17" s="132" t="s">
        <v>8</v>
      </c>
      <c r="AD17" s="132" t="s">
        <v>8</v>
      </c>
      <c r="AE17" s="132" t="s">
        <v>8</v>
      </c>
      <c r="AF17" s="132" t="s">
        <v>8</v>
      </c>
      <c r="AG17" s="132" t="s">
        <v>8</v>
      </c>
      <c r="AH17" s="132">
        <f t="shared" si="1"/>
        <v>18.2</v>
      </c>
    </row>
    <row r="18" spans="1:34">
      <c r="A18" s="229" t="s">
        <v>21</v>
      </c>
      <c r="B18" s="230"/>
      <c r="C18" s="230"/>
      <c r="D18" s="230"/>
      <c r="E18" s="230"/>
      <c r="F18" s="230"/>
      <c r="G18" s="230"/>
      <c r="H18" s="230"/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230"/>
      <c r="Z18" s="230"/>
      <c r="AA18" s="230"/>
      <c r="AB18" s="230"/>
      <c r="AC18" s="230"/>
      <c r="AD18" s="230"/>
      <c r="AE18" s="230"/>
      <c r="AF18" s="230"/>
      <c r="AG18" s="231"/>
      <c r="AH18" s="76">
        <f>SUM(AH14:AH17)/4</f>
        <v>16.474999999999998</v>
      </c>
    </row>
    <row r="19" spans="1:34">
      <c r="A19" s="63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6"/>
      <c r="R19" s="63"/>
      <c r="S19" s="65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65"/>
      <c r="AF19" s="65"/>
      <c r="AG19" s="65"/>
      <c r="AH19" s="152"/>
    </row>
    <row r="20" spans="1:34">
      <c r="A20" s="117">
        <v>1</v>
      </c>
      <c r="B20" s="118" t="s">
        <v>23</v>
      </c>
      <c r="C20" s="132" t="s">
        <v>8</v>
      </c>
      <c r="D20" s="132" t="s">
        <v>8</v>
      </c>
      <c r="E20" s="132" t="s">
        <v>8</v>
      </c>
      <c r="F20" s="132" t="s">
        <v>8</v>
      </c>
      <c r="G20" s="132" t="s">
        <v>8</v>
      </c>
      <c r="H20" s="132"/>
      <c r="I20" s="132" t="s">
        <v>8</v>
      </c>
      <c r="J20" s="132" t="s">
        <v>8</v>
      </c>
      <c r="K20" s="132" t="s">
        <v>8</v>
      </c>
      <c r="L20" s="132" t="s">
        <v>8</v>
      </c>
      <c r="M20" s="132" t="s">
        <v>8</v>
      </c>
      <c r="N20" s="132" t="s">
        <v>8</v>
      </c>
      <c r="O20" s="132" t="s">
        <v>8</v>
      </c>
      <c r="P20" s="132" t="s">
        <v>8</v>
      </c>
      <c r="Q20" s="132">
        <v>2</v>
      </c>
      <c r="R20" s="132">
        <v>1.5</v>
      </c>
      <c r="S20" s="132" t="s">
        <v>8</v>
      </c>
      <c r="T20" s="132" t="s">
        <v>8</v>
      </c>
      <c r="U20" s="132" t="s">
        <v>8</v>
      </c>
      <c r="V20" s="132" t="s">
        <v>8</v>
      </c>
      <c r="W20" s="132" t="s">
        <v>8</v>
      </c>
      <c r="X20" s="132" t="s">
        <v>8</v>
      </c>
      <c r="Y20" s="132" t="s">
        <v>8</v>
      </c>
      <c r="Z20" s="132" t="s">
        <v>8</v>
      </c>
      <c r="AA20" s="132" t="s">
        <v>8</v>
      </c>
      <c r="AB20" s="132" t="s">
        <v>8</v>
      </c>
      <c r="AC20" s="132" t="s">
        <v>8</v>
      </c>
      <c r="AD20" s="132" t="s">
        <v>8</v>
      </c>
      <c r="AE20" s="132" t="s">
        <v>8</v>
      </c>
      <c r="AF20" s="132" t="s">
        <v>8</v>
      </c>
      <c r="AG20" s="132" t="s">
        <v>8</v>
      </c>
      <c r="AH20" s="132">
        <f>SUM(C20:AG20)</f>
        <v>3.5</v>
      </c>
    </row>
    <row r="21" spans="1:34">
      <c r="A21" s="119">
        <v>2</v>
      </c>
      <c r="B21" s="120" t="s">
        <v>24</v>
      </c>
      <c r="C21" s="132" t="s">
        <v>8</v>
      </c>
      <c r="D21" s="132"/>
      <c r="E21" s="132" t="s">
        <v>8</v>
      </c>
      <c r="F21" s="132"/>
      <c r="G21" s="132" t="s">
        <v>8</v>
      </c>
      <c r="H21" s="132"/>
      <c r="I21" s="132" t="s">
        <v>8</v>
      </c>
      <c r="J21" s="132" t="s">
        <v>8</v>
      </c>
      <c r="K21" s="132" t="s">
        <v>8</v>
      </c>
      <c r="L21" s="132" t="s">
        <v>8</v>
      </c>
      <c r="M21" s="132" t="s">
        <v>8</v>
      </c>
      <c r="N21" s="132" t="s">
        <v>8</v>
      </c>
      <c r="O21" s="132" t="s">
        <v>8</v>
      </c>
      <c r="P21" s="132" t="s">
        <v>8</v>
      </c>
      <c r="Q21" s="132" t="s">
        <v>8</v>
      </c>
      <c r="R21" s="132">
        <v>1</v>
      </c>
      <c r="S21" s="132">
        <v>1.5</v>
      </c>
      <c r="T21" s="132" t="s">
        <v>8</v>
      </c>
      <c r="U21" s="132" t="s">
        <v>8</v>
      </c>
      <c r="V21" s="132" t="s">
        <v>8</v>
      </c>
      <c r="W21" s="132" t="s">
        <v>8</v>
      </c>
      <c r="X21" s="132" t="s">
        <v>8</v>
      </c>
      <c r="Y21" s="132" t="s">
        <v>8</v>
      </c>
      <c r="Z21" s="132" t="s">
        <v>8</v>
      </c>
      <c r="AA21" s="132" t="s">
        <v>8</v>
      </c>
      <c r="AB21" s="132" t="s">
        <v>8</v>
      </c>
      <c r="AC21" s="132" t="s">
        <v>8</v>
      </c>
      <c r="AD21" s="132" t="s">
        <v>8</v>
      </c>
      <c r="AE21" s="132" t="s">
        <v>8</v>
      </c>
      <c r="AF21" s="132" t="s">
        <v>8</v>
      </c>
      <c r="AG21" s="132" t="s">
        <v>8</v>
      </c>
      <c r="AH21" s="132">
        <f t="shared" ref="AH21:AH23" si="2">SUM(C21:AG21)</f>
        <v>2.5</v>
      </c>
    </row>
    <row r="22" spans="1:34">
      <c r="A22" s="119">
        <v>3</v>
      </c>
      <c r="B22" s="120" t="s">
        <v>25</v>
      </c>
      <c r="C22" s="132" t="s">
        <v>8</v>
      </c>
      <c r="D22" s="132" t="s">
        <v>8</v>
      </c>
      <c r="E22" s="132" t="s">
        <v>8</v>
      </c>
      <c r="F22" s="132" t="s">
        <v>8</v>
      </c>
      <c r="G22" s="132" t="s">
        <v>8</v>
      </c>
      <c r="H22" s="132"/>
      <c r="I22" s="132" t="s">
        <v>8</v>
      </c>
      <c r="J22" s="132" t="s">
        <v>8</v>
      </c>
      <c r="K22" s="132" t="s">
        <v>8</v>
      </c>
      <c r="L22" s="132" t="s">
        <v>8</v>
      </c>
      <c r="M22" s="132" t="s">
        <v>8</v>
      </c>
      <c r="N22" s="132" t="s">
        <v>8</v>
      </c>
      <c r="O22" s="132" t="s">
        <v>8</v>
      </c>
      <c r="P22" s="132" t="s">
        <v>8</v>
      </c>
      <c r="Q22" s="132" t="s">
        <v>8</v>
      </c>
      <c r="R22" s="132">
        <v>2.5</v>
      </c>
      <c r="S22" s="132">
        <v>2</v>
      </c>
      <c r="T22" s="132" t="s">
        <v>8</v>
      </c>
      <c r="U22" s="132" t="s">
        <v>8</v>
      </c>
      <c r="V22" s="132" t="s">
        <v>8</v>
      </c>
      <c r="W22" s="132" t="s">
        <v>8</v>
      </c>
      <c r="X22" s="132" t="s">
        <v>8</v>
      </c>
      <c r="Y22" s="132" t="s">
        <v>8</v>
      </c>
      <c r="Z22" s="132" t="s">
        <v>8</v>
      </c>
      <c r="AA22" s="132" t="s">
        <v>8</v>
      </c>
      <c r="AB22" s="132" t="s">
        <v>8</v>
      </c>
      <c r="AC22" s="132" t="s">
        <v>8</v>
      </c>
      <c r="AD22" s="132" t="s">
        <v>8</v>
      </c>
      <c r="AE22" s="132" t="s">
        <v>8</v>
      </c>
      <c r="AF22" s="132" t="s">
        <v>8</v>
      </c>
      <c r="AG22" s="132" t="s">
        <v>8</v>
      </c>
      <c r="AH22" s="132">
        <f t="shared" si="2"/>
        <v>4.5</v>
      </c>
    </row>
    <row r="23" spans="1:34">
      <c r="A23" s="121">
        <v>4</v>
      </c>
      <c r="B23" s="122" t="s">
        <v>26</v>
      </c>
      <c r="C23" s="132" t="s">
        <v>8</v>
      </c>
      <c r="D23" s="132" t="s">
        <v>8</v>
      </c>
      <c r="E23" s="132"/>
      <c r="F23" s="132" t="s">
        <v>8</v>
      </c>
      <c r="G23" s="132" t="s">
        <v>8</v>
      </c>
      <c r="H23" s="132" t="s">
        <v>8</v>
      </c>
      <c r="I23" s="132" t="s">
        <v>8</v>
      </c>
      <c r="J23" s="132" t="s">
        <v>8</v>
      </c>
      <c r="K23" s="132" t="s">
        <v>8</v>
      </c>
      <c r="L23" s="132" t="s">
        <v>8</v>
      </c>
      <c r="M23" s="132" t="s">
        <v>8</v>
      </c>
      <c r="N23" s="132" t="s">
        <v>8</v>
      </c>
      <c r="O23" s="132" t="s">
        <v>8</v>
      </c>
      <c r="P23" s="132" t="s">
        <v>8</v>
      </c>
      <c r="Q23" s="132" t="s">
        <v>8</v>
      </c>
      <c r="R23" s="132">
        <v>2</v>
      </c>
      <c r="S23" s="132">
        <v>2</v>
      </c>
      <c r="T23" s="132" t="s">
        <v>8</v>
      </c>
      <c r="U23" s="132" t="s">
        <v>8</v>
      </c>
      <c r="V23" s="132" t="s">
        <v>8</v>
      </c>
      <c r="W23" s="132" t="s">
        <v>8</v>
      </c>
      <c r="X23" s="132" t="s">
        <v>8</v>
      </c>
      <c r="Y23" s="132" t="s">
        <v>8</v>
      </c>
      <c r="Z23" s="132" t="s">
        <v>8</v>
      </c>
      <c r="AA23" s="132" t="s">
        <v>8</v>
      </c>
      <c r="AB23" s="132" t="s">
        <v>8</v>
      </c>
      <c r="AC23" s="132" t="s">
        <v>8</v>
      </c>
      <c r="AD23" s="132" t="s">
        <v>8</v>
      </c>
      <c r="AE23" s="132" t="s">
        <v>8</v>
      </c>
      <c r="AF23" s="132" t="s">
        <v>8</v>
      </c>
      <c r="AG23" s="132" t="s">
        <v>8</v>
      </c>
      <c r="AH23" s="132">
        <f t="shared" si="2"/>
        <v>4</v>
      </c>
    </row>
    <row r="24" spans="1:34">
      <c r="A24" s="229" t="s">
        <v>27</v>
      </c>
      <c r="B24" s="230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30"/>
      <c r="X24" s="230"/>
      <c r="Y24" s="230"/>
      <c r="Z24" s="230"/>
      <c r="AA24" s="230"/>
      <c r="AB24" s="230"/>
      <c r="AC24" s="230"/>
      <c r="AD24" s="230"/>
      <c r="AE24" s="230"/>
      <c r="AF24" s="230"/>
      <c r="AG24" s="231"/>
      <c r="AH24" s="145">
        <f>SUM(AH20:AH23)/4</f>
        <v>3.625</v>
      </c>
    </row>
    <row r="25" spans="1:34">
      <c r="A25" s="63" t="s">
        <v>28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6"/>
      <c r="R25" s="63"/>
      <c r="S25" s="92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152"/>
    </row>
    <row r="26" spans="1:34">
      <c r="A26" s="123">
        <v>1</v>
      </c>
      <c r="B26" s="124" t="s">
        <v>29</v>
      </c>
      <c r="C26" s="132" t="s">
        <v>8</v>
      </c>
      <c r="D26" s="132" t="s">
        <v>8</v>
      </c>
      <c r="E26" s="132" t="s">
        <v>8</v>
      </c>
      <c r="F26" s="132" t="s">
        <v>8</v>
      </c>
      <c r="G26" s="132" t="s">
        <v>8</v>
      </c>
      <c r="H26" s="132" t="s">
        <v>8</v>
      </c>
      <c r="I26" s="132" t="s">
        <v>8</v>
      </c>
      <c r="J26" s="132" t="s">
        <v>8</v>
      </c>
      <c r="K26" s="132" t="s">
        <v>8</v>
      </c>
      <c r="L26" s="132" t="s">
        <v>8</v>
      </c>
      <c r="M26" s="132" t="s">
        <v>8</v>
      </c>
      <c r="N26" s="133" t="s">
        <v>8</v>
      </c>
      <c r="O26" s="134"/>
      <c r="P26" s="132" t="s">
        <v>8</v>
      </c>
      <c r="Q26" s="132" t="s">
        <v>8</v>
      </c>
      <c r="R26" s="132" t="s">
        <v>8</v>
      </c>
      <c r="S26" s="132" t="s">
        <v>8</v>
      </c>
      <c r="T26" s="132">
        <v>16</v>
      </c>
      <c r="U26" s="132" t="s">
        <v>8</v>
      </c>
      <c r="V26" s="132" t="s">
        <v>8</v>
      </c>
      <c r="W26" s="132" t="s">
        <v>8</v>
      </c>
      <c r="X26" s="132" t="s">
        <v>8</v>
      </c>
      <c r="Y26" s="132" t="s">
        <v>8</v>
      </c>
      <c r="Z26" s="132" t="s">
        <v>8</v>
      </c>
      <c r="AA26" s="132" t="s">
        <v>8</v>
      </c>
      <c r="AB26" s="132" t="s">
        <v>8</v>
      </c>
      <c r="AC26" s="132" t="s">
        <v>8</v>
      </c>
      <c r="AD26" s="132" t="s">
        <v>8</v>
      </c>
      <c r="AE26" s="132" t="s">
        <v>8</v>
      </c>
      <c r="AF26" s="132" t="s">
        <v>8</v>
      </c>
      <c r="AG26" s="132" t="s">
        <v>8</v>
      </c>
      <c r="AH26" s="134">
        <f>SUM(C26:AG26)</f>
        <v>16</v>
      </c>
    </row>
    <row r="27" spans="1:34">
      <c r="A27" s="77"/>
      <c r="B27" s="65"/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0"/>
      <c r="AD27" s="150"/>
      <c r="AE27" s="150"/>
      <c r="AF27" s="150"/>
      <c r="AG27" s="150"/>
      <c r="AH27" s="140"/>
    </row>
    <row r="28" spans="1:34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88"/>
      <c r="R28" s="73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65"/>
      <c r="AD28" s="65"/>
      <c r="AE28" s="65"/>
      <c r="AF28" s="65"/>
      <c r="AG28" s="65"/>
      <c r="AH28" s="151"/>
    </row>
    <row r="29" spans="1:34">
      <c r="A29" s="119">
        <v>1</v>
      </c>
      <c r="B29" s="120" t="s">
        <v>31</v>
      </c>
      <c r="C29" s="132" t="s">
        <v>8</v>
      </c>
      <c r="D29" s="132" t="s">
        <v>8</v>
      </c>
      <c r="E29" s="132" t="s">
        <v>8</v>
      </c>
      <c r="F29" s="132" t="s">
        <v>8</v>
      </c>
      <c r="G29" s="132" t="s">
        <v>8</v>
      </c>
      <c r="H29" s="132" t="s">
        <v>8</v>
      </c>
      <c r="I29" s="132" t="s">
        <v>8</v>
      </c>
      <c r="J29" s="132" t="s">
        <v>8</v>
      </c>
      <c r="K29" s="132" t="s">
        <v>8</v>
      </c>
      <c r="L29" s="132" t="s">
        <v>8</v>
      </c>
      <c r="M29" s="132" t="s">
        <v>8</v>
      </c>
      <c r="N29" s="132" t="s">
        <v>8</v>
      </c>
      <c r="O29" s="132" t="s">
        <v>8</v>
      </c>
      <c r="P29" s="132" t="s">
        <v>8</v>
      </c>
      <c r="Q29" s="132" t="s">
        <v>8</v>
      </c>
      <c r="R29" s="132" t="s">
        <v>8</v>
      </c>
      <c r="S29" s="132" t="s">
        <v>8</v>
      </c>
      <c r="T29" s="132" t="s">
        <v>8</v>
      </c>
      <c r="U29" s="132" t="s">
        <v>8</v>
      </c>
      <c r="V29" s="132" t="s">
        <v>8</v>
      </c>
      <c r="W29" s="132" t="s">
        <v>8</v>
      </c>
      <c r="X29" s="132" t="s">
        <v>8</v>
      </c>
      <c r="Y29" s="132" t="s">
        <v>8</v>
      </c>
      <c r="Z29" s="132" t="s">
        <v>8</v>
      </c>
      <c r="AA29" s="132" t="s">
        <v>8</v>
      </c>
      <c r="AB29" s="132" t="s">
        <v>8</v>
      </c>
      <c r="AC29" s="132" t="s">
        <v>8</v>
      </c>
      <c r="AD29" s="132" t="s">
        <v>8</v>
      </c>
      <c r="AE29" s="132" t="s">
        <v>8</v>
      </c>
      <c r="AF29" s="132" t="s">
        <v>8</v>
      </c>
      <c r="AG29" s="132" t="s">
        <v>8</v>
      </c>
      <c r="AH29" s="132">
        <f>SUM(C29:AG29)</f>
        <v>0</v>
      </c>
    </row>
    <row r="30" spans="1:34">
      <c r="A30" s="119">
        <v>2</v>
      </c>
      <c r="B30" s="120" t="s">
        <v>32</v>
      </c>
      <c r="C30" s="132" t="s">
        <v>8</v>
      </c>
      <c r="D30" s="132" t="s">
        <v>8</v>
      </c>
      <c r="E30" s="132" t="s">
        <v>8</v>
      </c>
      <c r="F30" s="132" t="s">
        <v>8</v>
      </c>
      <c r="G30" s="132" t="s">
        <v>8</v>
      </c>
      <c r="H30" s="132" t="s">
        <v>8</v>
      </c>
      <c r="I30" s="132" t="s">
        <v>8</v>
      </c>
      <c r="J30" s="132" t="s">
        <v>8</v>
      </c>
      <c r="K30" s="132" t="s">
        <v>8</v>
      </c>
      <c r="L30" s="132" t="s">
        <v>8</v>
      </c>
      <c r="M30" s="132" t="s">
        <v>8</v>
      </c>
      <c r="N30" s="132" t="s">
        <v>8</v>
      </c>
      <c r="O30" s="132" t="s">
        <v>8</v>
      </c>
      <c r="P30" s="132" t="s">
        <v>8</v>
      </c>
      <c r="Q30" s="132" t="s">
        <v>8</v>
      </c>
      <c r="R30" s="132" t="s">
        <v>8</v>
      </c>
      <c r="S30" s="132" t="s">
        <v>8</v>
      </c>
      <c r="T30" s="132" t="s">
        <v>8</v>
      </c>
      <c r="U30" s="132" t="s">
        <v>8</v>
      </c>
      <c r="V30" s="132" t="s">
        <v>8</v>
      </c>
      <c r="W30" s="132" t="s">
        <v>8</v>
      </c>
      <c r="X30" s="132" t="s">
        <v>8</v>
      </c>
      <c r="Y30" s="132" t="s">
        <v>8</v>
      </c>
      <c r="Z30" s="132" t="s">
        <v>8</v>
      </c>
      <c r="AA30" s="132" t="s">
        <v>8</v>
      </c>
      <c r="AB30" s="132" t="s">
        <v>8</v>
      </c>
      <c r="AC30" s="132"/>
      <c r="AD30" s="132" t="s">
        <v>8</v>
      </c>
      <c r="AE30" s="132" t="s">
        <v>8</v>
      </c>
      <c r="AF30" s="132" t="s">
        <v>8</v>
      </c>
      <c r="AG30" s="132" t="s">
        <v>8</v>
      </c>
      <c r="AH30" s="132">
        <f>SUM(C30:AG30)</f>
        <v>0</v>
      </c>
    </row>
    <row r="31" spans="1:34">
      <c r="A31" s="119">
        <v>3</v>
      </c>
      <c r="B31" s="120" t="s">
        <v>33</v>
      </c>
      <c r="C31" s="132" t="s">
        <v>8</v>
      </c>
      <c r="D31" s="132" t="s">
        <v>8</v>
      </c>
      <c r="E31" s="132" t="s">
        <v>8</v>
      </c>
      <c r="F31" s="132" t="s">
        <v>8</v>
      </c>
      <c r="G31" s="132" t="s">
        <v>8</v>
      </c>
      <c r="H31" s="132" t="s">
        <v>8</v>
      </c>
      <c r="I31" s="132" t="s">
        <v>8</v>
      </c>
      <c r="J31" s="132" t="s">
        <v>8</v>
      </c>
      <c r="K31" s="132" t="s">
        <v>8</v>
      </c>
      <c r="L31" s="132" t="s">
        <v>8</v>
      </c>
      <c r="M31" s="132" t="s">
        <v>8</v>
      </c>
      <c r="N31" s="132" t="s">
        <v>8</v>
      </c>
      <c r="O31" s="132" t="s">
        <v>8</v>
      </c>
      <c r="P31" s="132" t="s">
        <v>8</v>
      </c>
      <c r="Q31" s="132" t="s">
        <v>8</v>
      </c>
      <c r="R31" s="132" t="s">
        <v>8</v>
      </c>
      <c r="S31" s="132" t="s">
        <v>8</v>
      </c>
      <c r="T31" s="132" t="s">
        <v>8</v>
      </c>
      <c r="U31" s="132" t="s">
        <v>8</v>
      </c>
      <c r="V31" s="132" t="s">
        <v>8</v>
      </c>
      <c r="W31" s="132" t="s">
        <v>8</v>
      </c>
      <c r="X31" s="132" t="s">
        <v>8</v>
      </c>
      <c r="Y31" s="132" t="s">
        <v>8</v>
      </c>
      <c r="Z31" s="132" t="s">
        <v>8</v>
      </c>
      <c r="AA31" s="132" t="s">
        <v>8</v>
      </c>
      <c r="AB31" s="132" t="s">
        <v>8</v>
      </c>
      <c r="AC31" s="132" t="s">
        <v>8</v>
      </c>
      <c r="AD31" s="132" t="s">
        <v>8</v>
      </c>
      <c r="AE31" s="132" t="s">
        <v>8</v>
      </c>
      <c r="AF31" s="132" t="s">
        <v>8</v>
      </c>
      <c r="AG31" s="132" t="s">
        <v>8</v>
      </c>
      <c r="AH31" s="132">
        <f>SUM(C31:AG31)</f>
        <v>0</v>
      </c>
    </row>
    <row r="32" spans="1:34">
      <c r="A32" s="119">
        <v>4</v>
      </c>
      <c r="B32" s="120" t="s">
        <v>34</v>
      </c>
      <c r="C32" s="132" t="s">
        <v>8</v>
      </c>
      <c r="D32" s="132" t="s">
        <v>8</v>
      </c>
      <c r="E32" s="132" t="s">
        <v>8</v>
      </c>
      <c r="F32" s="132" t="s">
        <v>8</v>
      </c>
      <c r="G32" s="132" t="s">
        <v>8</v>
      </c>
      <c r="H32" s="132" t="s">
        <v>8</v>
      </c>
      <c r="I32" s="132" t="s">
        <v>8</v>
      </c>
      <c r="J32" s="132" t="s">
        <v>8</v>
      </c>
      <c r="K32" s="132" t="s">
        <v>8</v>
      </c>
      <c r="L32" s="132" t="s">
        <v>8</v>
      </c>
      <c r="M32" s="132" t="s">
        <v>8</v>
      </c>
      <c r="N32" s="132" t="s">
        <v>8</v>
      </c>
      <c r="O32" s="132"/>
      <c r="P32" s="132" t="s">
        <v>8</v>
      </c>
      <c r="Q32" s="132" t="s">
        <v>8</v>
      </c>
      <c r="R32" s="132" t="s">
        <v>8</v>
      </c>
      <c r="S32" s="132" t="s">
        <v>8</v>
      </c>
      <c r="T32" s="132" t="s">
        <v>8</v>
      </c>
      <c r="U32" s="132" t="s">
        <v>8</v>
      </c>
      <c r="V32" s="132" t="s">
        <v>8</v>
      </c>
      <c r="W32" s="132" t="s">
        <v>8</v>
      </c>
      <c r="X32" s="132" t="s">
        <v>8</v>
      </c>
      <c r="Y32" s="132" t="s">
        <v>8</v>
      </c>
      <c r="Z32" s="132" t="s">
        <v>8</v>
      </c>
      <c r="AA32" s="132" t="s">
        <v>8</v>
      </c>
      <c r="AB32" s="132" t="s">
        <v>8</v>
      </c>
      <c r="AC32" s="132" t="s">
        <v>8</v>
      </c>
      <c r="AD32" s="132" t="s">
        <v>8</v>
      </c>
      <c r="AE32" s="132" t="s">
        <v>8</v>
      </c>
      <c r="AF32" s="132" t="s">
        <v>8</v>
      </c>
      <c r="AG32" s="132" t="s">
        <v>8</v>
      </c>
      <c r="AH32" s="132">
        <f>SUM(C32:AG32)</f>
        <v>0</v>
      </c>
    </row>
    <row r="33" spans="1:34">
      <c r="A33" s="119">
        <v>5</v>
      </c>
      <c r="B33" s="120" t="s">
        <v>35</v>
      </c>
      <c r="C33" s="132" t="s">
        <v>8</v>
      </c>
      <c r="D33" s="132" t="s">
        <v>8</v>
      </c>
      <c r="E33" s="132" t="s">
        <v>8</v>
      </c>
      <c r="F33" s="132" t="s">
        <v>8</v>
      </c>
      <c r="G33" s="132" t="s">
        <v>8</v>
      </c>
      <c r="H33" s="132" t="s">
        <v>8</v>
      </c>
      <c r="I33" s="132" t="s">
        <v>8</v>
      </c>
      <c r="J33" s="132" t="s">
        <v>8</v>
      </c>
      <c r="K33" s="132" t="s">
        <v>8</v>
      </c>
      <c r="L33" s="132" t="s">
        <v>8</v>
      </c>
      <c r="M33" s="132" t="s">
        <v>8</v>
      </c>
      <c r="N33" s="132" t="s">
        <v>8</v>
      </c>
      <c r="O33" s="132" t="s">
        <v>8</v>
      </c>
      <c r="P33" s="132" t="s">
        <v>8</v>
      </c>
      <c r="Q33" s="132" t="s">
        <v>8</v>
      </c>
      <c r="R33" s="132" t="s">
        <v>8</v>
      </c>
      <c r="S33" s="132" t="s">
        <v>8</v>
      </c>
      <c r="T33" s="132" t="s">
        <v>8</v>
      </c>
      <c r="U33" s="132" t="s">
        <v>8</v>
      </c>
      <c r="V33" s="132" t="s">
        <v>8</v>
      </c>
      <c r="W33" s="132" t="s">
        <v>8</v>
      </c>
      <c r="X33" s="132" t="s">
        <v>8</v>
      </c>
      <c r="Y33" s="132" t="s">
        <v>8</v>
      </c>
      <c r="Z33" s="132" t="s">
        <v>8</v>
      </c>
      <c r="AA33" s="132" t="s">
        <v>8</v>
      </c>
      <c r="AB33" s="132" t="s">
        <v>8</v>
      </c>
      <c r="AC33" s="132" t="s">
        <v>8</v>
      </c>
      <c r="AD33" s="132" t="s">
        <v>8</v>
      </c>
      <c r="AE33" s="132" t="s">
        <v>8</v>
      </c>
      <c r="AF33" s="132" t="s">
        <v>8</v>
      </c>
      <c r="AG33" s="132" t="s">
        <v>8</v>
      </c>
      <c r="AH33" s="132">
        <f>SUM(C33:AG33)</f>
        <v>0</v>
      </c>
    </row>
    <row r="34" spans="1:34">
      <c r="A34" s="229" t="s">
        <v>36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0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  <c r="Y34" s="230"/>
      <c r="Z34" s="230"/>
      <c r="AA34" s="230"/>
      <c r="AB34" s="230"/>
      <c r="AC34" s="230"/>
      <c r="AD34" s="230"/>
      <c r="AE34" s="230"/>
      <c r="AF34" s="230"/>
      <c r="AG34" s="231"/>
      <c r="AH34" s="146">
        <f>SUM(AH29:AH33)/5</f>
        <v>0</v>
      </c>
    </row>
    <row r="35" spans="1:34">
      <c r="A35" s="63" t="s">
        <v>37</v>
      </c>
      <c r="B35" s="65"/>
      <c r="C35" s="65"/>
      <c r="D35" s="65"/>
      <c r="E35" s="65"/>
      <c r="F35" s="65"/>
      <c r="G35" s="83"/>
      <c r="H35" s="83"/>
      <c r="I35" s="65"/>
      <c r="J35" s="65"/>
      <c r="K35" s="65"/>
      <c r="L35" s="65"/>
      <c r="M35" s="65"/>
      <c r="N35" s="65"/>
      <c r="O35" s="65"/>
      <c r="P35" s="65"/>
      <c r="Q35" s="66"/>
      <c r="R35" s="63"/>
      <c r="S35" s="65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152"/>
    </row>
    <row r="36" spans="1:34">
      <c r="A36" s="117">
        <v>1</v>
      </c>
      <c r="B36" s="118" t="s">
        <v>38</v>
      </c>
      <c r="C36" s="132" t="s">
        <v>8</v>
      </c>
      <c r="D36" s="132" t="s">
        <v>8</v>
      </c>
      <c r="E36" s="132" t="s">
        <v>8</v>
      </c>
      <c r="F36" s="132" t="s">
        <v>8</v>
      </c>
      <c r="G36" s="132" t="s">
        <v>8</v>
      </c>
      <c r="H36" s="132" t="s">
        <v>8</v>
      </c>
      <c r="I36" s="132" t="s">
        <v>8</v>
      </c>
      <c r="J36" s="132" t="s">
        <v>8</v>
      </c>
      <c r="K36" s="132" t="s">
        <v>8</v>
      </c>
      <c r="L36" s="132" t="s">
        <v>8</v>
      </c>
      <c r="M36" s="132" t="s">
        <v>8</v>
      </c>
      <c r="N36" s="132" t="s">
        <v>8</v>
      </c>
      <c r="O36" s="132" t="s">
        <v>8</v>
      </c>
      <c r="P36" s="132"/>
      <c r="Q36" s="132" t="s">
        <v>8</v>
      </c>
      <c r="R36" s="132" t="s">
        <v>8</v>
      </c>
      <c r="S36" s="132" t="s">
        <v>8</v>
      </c>
      <c r="T36" s="132" t="s">
        <v>8</v>
      </c>
      <c r="U36" s="132" t="s">
        <v>8</v>
      </c>
      <c r="V36" s="132" t="s">
        <v>8</v>
      </c>
      <c r="W36" s="132" t="s">
        <v>8</v>
      </c>
      <c r="X36" s="132" t="s">
        <v>8</v>
      </c>
      <c r="Y36" s="132" t="s">
        <v>8</v>
      </c>
      <c r="Z36" s="132" t="s">
        <v>8</v>
      </c>
      <c r="AA36" s="132" t="s">
        <v>8</v>
      </c>
      <c r="AB36" s="132" t="s">
        <v>8</v>
      </c>
      <c r="AC36" s="132" t="s">
        <v>8</v>
      </c>
      <c r="AD36" s="132" t="s">
        <v>8</v>
      </c>
      <c r="AE36" s="132" t="s">
        <v>8</v>
      </c>
      <c r="AF36" s="132" t="s">
        <v>8</v>
      </c>
      <c r="AG36" s="132" t="s">
        <v>8</v>
      </c>
      <c r="AH36" s="132">
        <f>SUM(C36:AG36)</f>
        <v>0</v>
      </c>
    </row>
    <row r="37" spans="1:34">
      <c r="A37" s="119">
        <v>2</v>
      </c>
      <c r="B37" s="120" t="s">
        <v>39</v>
      </c>
      <c r="C37" s="132" t="s">
        <v>8</v>
      </c>
      <c r="D37" s="132" t="s">
        <v>8</v>
      </c>
      <c r="E37" s="132" t="s">
        <v>8</v>
      </c>
      <c r="F37" s="132" t="s">
        <v>8</v>
      </c>
      <c r="G37" s="132" t="s">
        <v>8</v>
      </c>
      <c r="H37" s="132" t="s">
        <v>8</v>
      </c>
      <c r="I37" s="132" t="s">
        <v>8</v>
      </c>
      <c r="J37" s="132" t="s">
        <v>8</v>
      </c>
      <c r="K37" s="132" t="s">
        <v>8</v>
      </c>
      <c r="L37" s="132" t="s">
        <v>8</v>
      </c>
      <c r="M37" s="132" t="s">
        <v>8</v>
      </c>
      <c r="N37" s="132" t="s">
        <v>8</v>
      </c>
      <c r="O37" s="132" t="s">
        <v>8</v>
      </c>
      <c r="P37" s="132"/>
      <c r="Q37" s="132" t="s">
        <v>8</v>
      </c>
      <c r="R37" s="132" t="s">
        <v>8</v>
      </c>
      <c r="S37" s="132" t="s">
        <v>8</v>
      </c>
      <c r="T37" s="132" t="s">
        <v>8</v>
      </c>
      <c r="U37" s="132" t="s">
        <v>8</v>
      </c>
      <c r="V37" s="132" t="s">
        <v>8</v>
      </c>
      <c r="W37" s="132" t="s">
        <v>8</v>
      </c>
      <c r="X37" s="132" t="s">
        <v>8</v>
      </c>
      <c r="Y37" s="132" t="s">
        <v>8</v>
      </c>
      <c r="Z37" s="132" t="s">
        <v>8</v>
      </c>
      <c r="AA37" s="132" t="s">
        <v>8</v>
      </c>
      <c r="AB37" s="132" t="s">
        <v>8</v>
      </c>
      <c r="AC37" s="132" t="s">
        <v>8</v>
      </c>
      <c r="AD37" s="132" t="s">
        <v>8</v>
      </c>
      <c r="AE37" s="132" t="s">
        <v>8</v>
      </c>
      <c r="AF37" s="132" t="s">
        <v>8</v>
      </c>
      <c r="AG37" s="132" t="s">
        <v>8</v>
      </c>
      <c r="AH37" s="132">
        <f>SUM(C37:AG37)</f>
        <v>0</v>
      </c>
    </row>
    <row r="38" spans="1:34">
      <c r="A38" s="119">
        <v>3</v>
      </c>
      <c r="B38" s="120" t="s">
        <v>40</v>
      </c>
      <c r="C38" s="132" t="s">
        <v>8</v>
      </c>
      <c r="D38" s="132" t="s">
        <v>8</v>
      </c>
      <c r="E38" s="132" t="s">
        <v>8</v>
      </c>
      <c r="F38" s="132" t="s">
        <v>8</v>
      </c>
      <c r="G38" s="132" t="s">
        <v>8</v>
      </c>
      <c r="H38" s="132" t="s">
        <v>8</v>
      </c>
      <c r="I38" s="132" t="s">
        <v>8</v>
      </c>
      <c r="J38" s="132" t="s">
        <v>8</v>
      </c>
      <c r="K38" s="132" t="s">
        <v>8</v>
      </c>
      <c r="L38" s="132" t="s">
        <v>8</v>
      </c>
      <c r="M38" s="132" t="s">
        <v>8</v>
      </c>
      <c r="N38" s="132" t="s">
        <v>8</v>
      </c>
      <c r="O38" s="132" t="s">
        <v>8</v>
      </c>
      <c r="P38" s="132"/>
      <c r="Q38" s="132" t="s">
        <v>8</v>
      </c>
      <c r="R38" s="132" t="s">
        <v>8</v>
      </c>
      <c r="S38" s="132" t="s">
        <v>8</v>
      </c>
      <c r="T38" s="132" t="s">
        <v>8</v>
      </c>
      <c r="U38" s="132" t="s">
        <v>8</v>
      </c>
      <c r="V38" s="132" t="s">
        <v>8</v>
      </c>
      <c r="W38" s="132" t="s">
        <v>8</v>
      </c>
      <c r="X38" s="132" t="s">
        <v>8</v>
      </c>
      <c r="Y38" s="132" t="s">
        <v>8</v>
      </c>
      <c r="Z38" s="132" t="s">
        <v>8</v>
      </c>
      <c r="AA38" s="132" t="s">
        <v>8</v>
      </c>
      <c r="AB38" s="132" t="s">
        <v>8</v>
      </c>
      <c r="AC38" s="132" t="s">
        <v>8</v>
      </c>
      <c r="AD38" s="132" t="s">
        <v>8</v>
      </c>
      <c r="AE38" s="132" t="s">
        <v>8</v>
      </c>
      <c r="AF38" s="132" t="s">
        <v>8</v>
      </c>
      <c r="AG38" s="132" t="s">
        <v>8</v>
      </c>
      <c r="AH38" s="132">
        <f>SUM(C38:AG38)</f>
        <v>0</v>
      </c>
    </row>
    <row r="39" spans="1:34">
      <c r="A39" s="229" t="s">
        <v>41</v>
      </c>
      <c r="B39" s="230"/>
      <c r="C39" s="230"/>
      <c r="D39" s="230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1"/>
      <c r="AH39" s="147">
        <f>SUM(AH36:AH38)/3</f>
        <v>0</v>
      </c>
    </row>
    <row r="40" spans="1:34">
      <c r="A40" s="63" t="s">
        <v>42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73"/>
      <c r="S40" s="65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152"/>
    </row>
    <row r="41" spans="1:34">
      <c r="A41" s="117">
        <v>1</v>
      </c>
      <c r="B41" s="118" t="s">
        <v>43</v>
      </c>
      <c r="C41" s="132" t="s">
        <v>8</v>
      </c>
      <c r="D41" s="132" t="s">
        <v>8</v>
      </c>
      <c r="E41" s="132" t="s">
        <v>8</v>
      </c>
      <c r="F41" s="132" t="s">
        <v>8</v>
      </c>
      <c r="G41" s="132" t="s">
        <v>8</v>
      </c>
      <c r="H41" s="132" t="s">
        <v>8</v>
      </c>
      <c r="I41" s="132" t="s">
        <v>8</v>
      </c>
      <c r="J41" s="132" t="s">
        <v>8</v>
      </c>
      <c r="K41" s="132" t="s">
        <v>8</v>
      </c>
      <c r="L41" s="132" t="s">
        <v>8</v>
      </c>
      <c r="M41" s="132" t="s">
        <v>8</v>
      </c>
      <c r="N41" s="132" t="s">
        <v>8</v>
      </c>
      <c r="O41" s="132" t="s">
        <v>8</v>
      </c>
      <c r="P41" s="132" t="s">
        <v>8</v>
      </c>
      <c r="Q41" s="132" t="s">
        <v>8</v>
      </c>
      <c r="R41" s="132" t="s">
        <v>8</v>
      </c>
      <c r="S41" s="132" t="s">
        <v>8</v>
      </c>
      <c r="T41" s="132" t="s">
        <v>8</v>
      </c>
      <c r="U41" s="132" t="s">
        <v>8</v>
      </c>
      <c r="V41" s="132" t="s">
        <v>8</v>
      </c>
      <c r="W41" s="132" t="s">
        <v>8</v>
      </c>
      <c r="X41" s="132" t="s">
        <v>8</v>
      </c>
      <c r="Y41" s="132" t="s">
        <v>8</v>
      </c>
      <c r="Z41" s="132" t="s">
        <v>8</v>
      </c>
      <c r="AA41" s="132" t="s">
        <v>8</v>
      </c>
      <c r="AB41" s="132" t="s">
        <v>8</v>
      </c>
      <c r="AC41" s="132" t="s">
        <v>8</v>
      </c>
      <c r="AD41" s="132" t="s">
        <v>8</v>
      </c>
      <c r="AE41" s="132" t="s">
        <v>8</v>
      </c>
      <c r="AF41" s="132" t="s">
        <v>8</v>
      </c>
      <c r="AG41" s="132" t="s">
        <v>8</v>
      </c>
      <c r="AH41" s="133">
        <f>SUM(C41:AG41)</f>
        <v>0</v>
      </c>
    </row>
    <row r="42" spans="1:34">
      <c r="A42" s="226"/>
      <c r="B42" s="227"/>
      <c r="C42" s="227"/>
      <c r="D42" s="227"/>
      <c r="E42" s="227"/>
      <c r="F42" s="227"/>
      <c r="G42" s="227"/>
      <c r="H42" s="227"/>
      <c r="I42" s="227"/>
      <c r="J42" s="227"/>
      <c r="K42" s="227"/>
      <c r="L42" s="227"/>
      <c r="M42" s="227"/>
      <c r="N42" s="227"/>
      <c r="O42" s="227"/>
      <c r="P42" s="227"/>
      <c r="Q42" s="227"/>
      <c r="R42" s="227"/>
      <c r="S42" s="227"/>
      <c r="T42" s="227"/>
      <c r="U42" s="227"/>
      <c r="V42" s="227"/>
      <c r="W42" s="227"/>
      <c r="X42" s="227"/>
      <c r="Y42" s="227"/>
      <c r="Z42" s="227"/>
      <c r="AA42" s="227"/>
      <c r="AB42" s="227"/>
      <c r="AC42" s="227"/>
      <c r="AD42" s="227"/>
      <c r="AE42" s="227"/>
      <c r="AF42" s="227"/>
      <c r="AG42" s="227"/>
      <c r="AH42" s="228"/>
    </row>
    <row r="43" spans="1:34">
      <c r="A43" s="63" t="s">
        <v>44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152"/>
    </row>
    <row r="44" spans="1:34">
      <c r="A44" s="119">
        <v>1</v>
      </c>
      <c r="B44" s="120" t="s">
        <v>45</v>
      </c>
      <c r="C44" s="132" t="s">
        <v>8</v>
      </c>
      <c r="D44" s="132" t="s">
        <v>8</v>
      </c>
      <c r="E44" s="132"/>
      <c r="F44" s="132" t="s">
        <v>8</v>
      </c>
      <c r="G44" s="132" t="s">
        <v>8</v>
      </c>
      <c r="H44" s="132" t="s">
        <v>8</v>
      </c>
      <c r="I44" s="132" t="s">
        <v>8</v>
      </c>
      <c r="J44" s="132" t="s">
        <v>8</v>
      </c>
      <c r="K44" s="132" t="s">
        <v>8</v>
      </c>
      <c r="L44" s="132" t="s">
        <v>8</v>
      </c>
      <c r="M44" s="132" t="s">
        <v>8</v>
      </c>
      <c r="N44" s="132" t="s">
        <v>8</v>
      </c>
      <c r="O44" s="132" t="s">
        <v>8</v>
      </c>
      <c r="P44" s="132" t="s">
        <v>8</v>
      </c>
      <c r="Q44" s="132" t="s">
        <v>8</v>
      </c>
      <c r="R44" s="132" t="s">
        <v>8</v>
      </c>
      <c r="S44" s="132" t="s">
        <v>8</v>
      </c>
      <c r="T44" s="132">
        <v>6.2</v>
      </c>
      <c r="U44" s="132" t="s">
        <v>8</v>
      </c>
      <c r="V44" s="132" t="s">
        <v>8</v>
      </c>
      <c r="W44" s="132" t="s">
        <v>8</v>
      </c>
      <c r="X44" s="132" t="s">
        <v>8</v>
      </c>
      <c r="Y44" s="132" t="s">
        <v>8</v>
      </c>
      <c r="Z44" s="132" t="s">
        <v>8</v>
      </c>
      <c r="AA44" s="132" t="s">
        <v>8</v>
      </c>
      <c r="AB44" s="132" t="s">
        <v>8</v>
      </c>
      <c r="AC44" s="132" t="s">
        <v>8</v>
      </c>
      <c r="AD44" s="132" t="s">
        <v>8</v>
      </c>
      <c r="AE44" s="132" t="s">
        <v>8</v>
      </c>
      <c r="AF44" s="132" t="s">
        <v>8</v>
      </c>
      <c r="AG44" s="132" t="s">
        <v>8</v>
      </c>
      <c r="AH44" s="132">
        <f>SUM(C44:AG44)</f>
        <v>6.2</v>
      </c>
    </row>
    <row r="45" spans="1:34">
      <c r="A45" s="119">
        <v>2</v>
      </c>
      <c r="B45" s="120" t="s">
        <v>53</v>
      </c>
      <c r="C45" s="132" t="s">
        <v>8</v>
      </c>
      <c r="D45" s="132" t="s">
        <v>8</v>
      </c>
      <c r="E45" s="132"/>
      <c r="F45" s="132" t="s">
        <v>8</v>
      </c>
      <c r="G45" s="132" t="s">
        <v>8</v>
      </c>
      <c r="H45" s="132" t="s">
        <v>8</v>
      </c>
      <c r="I45" s="132" t="s">
        <v>8</v>
      </c>
      <c r="J45" s="132" t="s">
        <v>8</v>
      </c>
      <c r="K45" s="132" t="s">
        <v>8</v>
      </c>
      <c r="L45" s="132" t="s">
        <v>8</v>
      </c>
      <c r="M45" s="132" t="s">
        <v>8</v>
      </c>
      <c r="N45" s="132" t="s">
        <v>8</v>
      </c>
      <c r="O45" s="132" t="s">
        <v>8</v>
      </c>
      <c r="P45" s="132" t="s">
        <v>8</v>
      </c>
      <c r="Q45" s="132" t="s">
        <v>8</v>
      </c>
      <c r="R45" s="132" t="s">
        <v>8</v>
      </c>
      <c r="S45" s="132">
        <v>2.4</v>
      </c>
      <c r="T45" s="132">
        <v>14.5</v>
      </c>
      <c r="U45" s="132" t="s">
        <v>8</v>
      </c>
      <c r="V45" s="132" t="s">
        <v>8</v>
      </c>
      <c r="W45" s="132" t="s">
        <v>8</v>
      </c>
      <c r="X45" s="132" t="s">
        <v>8</v>
      </c>
      <c r="Y45" s="132" t="s">
        <v>8</v>
      </c>
      <c r="Z45" s="132" t="s">
        <v>8</v>
      </c>
      <c r="AA45" s="132" t="s">
        <v>8</v>
      </c>
      <c r="AB45" s="132" t="s">
        <v>8</v>
      </c>
      <c r="AC45" s="132" t="s">
        <v>8</v>
      </c>
      <c r="AD45" s="132" t="s">
        <v>8</v>
      </c>
      <c r="AE45" s="132" t="s">
        <v>8</v>
      </c>
      <c r="AF45" s="132" t="s">
        <v>8</v>
      </c>
      <c r="AG45" s="132" t="s">
        <v>8</v>
      </c>
      <c r="AH45" s="117">
        <f>SUM(C45:AG45)</f>
        <v>16.899999999999999</v>
      </c>
    </row>
    <row r="46" spans="1:34">
      <c r="A46" s="240" t="s">
        <v>54</v>
      </c>
      <c r="B46" s="241"/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2"/>
      <c r="AH46" s="148">
        <f>SUM(AH44,AH45)/2</f>
        <v>11.549999999999999</v>
      </c>
    </row>
    <row r="47" spans="1:34">
      <c r="A47" s="240" t="s">
        <v>48</v>
      </c>
      <c r="B47" s="241"/>
      <c r="C47" s="241"/>
      <c r="D47" s="241"/>
      <c r="E47" s="241"/>
      <c r="F47" s="241"/>
      <c r="G47" s="241"/>
      <c r="H47" s="241"/>
      <c r="I47" s="241"/>
      <c r="J47" s="241"/>
      <c r="K47" s="241"/>
      <c r="L47" s="241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2"/>
      <c r="AH47" s="146">
        <f>SUM(AH6:AH11,AH14:AH17,AH20:AH23,AH26,AH29:AH33,AH36:AH38,AH41,AH44:AH45)</f>
        <v>169.79999999999998</v>
      </c>
    </row>
    <row r="48" spans="1:34">
      <c r="A48" s="240" t="s">
        <v>49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1"/>
      <c r="L48" s="241"/>
      <c r="M48" s="241"/>
      <c r="N48" s="241"/>
      <c r="O48" s="241"/>
      <c r="P48" s="241"/>
      <c r="Q48" s="241"/>
      <c r="R48" s="241"/>
      <c r="S48" s="241"/>
      <c r="T48" s="241"/>
      <c r="U48" s="241"/>
      <c r="V48" s="241"/>
      <c r="W48" s="241"/>
      <c r="X48" s="241"/>
      <c r="Y48" s="241"/>
      <c r="Z48" s="241"/>
      <c r="AA48" s="241"/>
      <c r="AB48" s="241"/>
      <c r="AC48" s="241"/>
      <c r="AD48" s="241"/>
      <c r="AE48" s="241"/>
      <c r="AF48" s="241"/>
      <c r="AG48" s="242"/>
      <c r="AH48" s="147">
        <f>AH47/26</f>
        <v>6.5307692307692298</v>
      </c>
    </row>
  </sheetData>
  <mergeCells count="13">
    <mergeCell ref="A18:AG18"/>
    <mergeCell ref="B3:B4"/>
    <mergeCell ref="C3:Q3"/>
    <mergeCell ref="R3:AG3"/>
    <mergeCell ref="AH3:AH4"/>
    <mergeCell ref="A12:AG12"/>
    <mergeCell ref="A48:AG48"/>
    <mergeCell ref="A24:AG24"/>
    <mergeCell ref="A34:AG34"/>
    <mergeCell ref="A39:AG39"/>
    <mergeCell ref="A42:AH42"/>
    <mergeCell ref="A46:AG46"/>
    <mergeCell ref="A47:AG47"/>
  </mergeCells>
  <pageMargins left="0.7" right="0.5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N52"/>
  <sheetViews>
    <sheetView tabSelected="1" workbookViewId="0">
      <selection activeCell="C8" sqref="C8"/>
    </sheetView>
  </sheetViews>
  <sheetFormatPr defaultRowHeight="15"/>
  <cols>
    <col min="1" max="1" width="14.140625" customWidth="1"/>
    <col min="2" max="2" width="18.42578125" customWidth="1"/>
    <col min="3" max="3" width="21.42578125" customWidth="1"/>
    <col min="4" max="4" width="22.140625" customWidth="1"/>
    <col min="5" max="13" width="6.140625" customWidth="1"/>
    <col min="14" max="14" width="7.5703125" customWidth="1"/>
  </cols>
  <sheetData>
    <row r="1" spans="1:14" ht="18">
      <c r="A1" s="248" t="s">
        <v>99</v>
      </c>
      <c r="B1" s="248"/>
      <c r="C1" s="248"/>
      <c r="D1" s="248"/>
      <c r="E1" s="167"/>
      <c r="F1" s="167"/>
      <c r="G1" s="167"/>
      <c r="H1" s="165"/>
      <c r="I1" s="165"/>
      <c r="J1" s="165"/>
      <c r="K1" s="165"/>
      <c r="L1" s="165"/>
      <c r="M1" s="165"/>
      <c r="N1" s="165"/>
    </row>
    <row r="2" spans="1:14">
      <c r="A2" s="1"/>
      <c r="B2" s="1"/>
      <c r="C2" s="1"/>
      <c r="D2" s="1" t="s">
        <v>115</v>
      </c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8.75">
      <c r="A3" s="182" t="s">
        <v>100</v>
      </c>
      <c r="B3" s="182"/>
      <c r="C3" s="182">
        <v>2018</v>
      </c>
      <c r="D3" s="182">
        <v>2019</v>
      </c>
      <c r="E3" s="153"/>
      <c r="F3" s="153"/>
      <c r="G3" s="153"/>
      <c r="H3" s="153"/>
      <c r="I3" s="153"/>
      <c r="J3" s="153"/>
      <c r="K3" s="153"/>
      <c r="L3" s="153"/>
      <c r="M3" s="153"/>
      <c r="N3" s="154"/>
    </row>
    <row r="4" spans="1:14" ht="24.75" customHeight="1">
      <c r="A4" s="171" t="s">
        <v>101</v>
      </c>
      <c r="B4" s="172" t="s">
        <v>111</v>
      </c>
      <c r="C4" s="171">
        <v>152</v>
      </c>
      <c r="D4" s="171">
        <v>17.100000000000001</v>
      </c>
      <c r="E4" s="168"/>
      <c r="F4" s="166"/>
      <c r="G4" s="166"/>
      <c r="H4" s="166"/>
      <c r="I4" s="166"/>
      <c r="J4" s="166"/>
      <c r="K4" s="166"/>
      <c r="L4" s="166"/>
      <c r="M4" s="166"/>
      <c r="N4" s="166"/>
    </row>
    <row r="5" spans="1:14" ht="24.75" customHeight="1">
      <c r="A5" s="171"/>
      <c r="B5" s="179" t="s">
        <v>112</v>
      </c>
      <c r="C5" s="180">
        <v>6.1</v>
      </c>
      <c r="D5" s="180">
        <v>0.7</v>
      </c>
      <c r="E5" s="169"/>
      <c r="F5" s="156"/>
      <c r="G5" s="156"/>
      <c r="H5" s="156"/>
      <c r="I5" s="157"/>
      <c r="J5" s="156"/>
      <c r="K5" s="156"/>
      <c r="L5" s="156"/>
      <c r="M5" s="158"/>
      <c r="N5" s="156"/>
    </row>
    <row r="6" spans="1:14" ht="24.75" customHeight="1">
      <c r="A6" s="171" t="s">
        <v>102</v>
      </c>
      <c r="B6" s="172" t="s">
        <v>111</v>
      </c>
      <c r="C6" s="173">
        <v>96.4</v>
      </c>
      <c r="D6" s="173">
        <v>1366.3</v>
      </c>
      <c r="E6" s="169"/>
      <c r="F6" s="156"/>
      <c r="G6" s="156"/>
      <c r="H6" s="158"/>
      <c r="I6" s="157"/>
      <c r="J6" s="156"/>
      <c r="K6" s="156"/>
      <c r="L6" s="158"/>
      <c r="M6" s="158"/>
      <c r="N6" s="156"/>
    </row>
    <row r="7" spans="1:14" ht="24.75" customHeight="1">
      <c r="A7" s="171"/>
      <c r="B7" s="179" t="s">
        <v>112</v>
      </c>
      <c r="C7" s="180">
        <v>6.4</v>
      </c>
      <c r="D7" s="180">
        <v>526</v>
      </c>
      <c r="E7" s="169"/>
      <c r="F7" s="156"/>
      <c r="G7" s="156"/>
      <c r="H7" s="156"/>
      <c r="I7" s="157"/>
      <c r="J7" s="156"/>
      <c r="K7" s="156"/>
      <c r="L7" s="158"/>
      <c r="M7" s="158"/>
      <c r="N7" s="156"/>
    </row>
    <row r="8" spans="1:14" ht="24.75" customHeight="1">
      <c r="A8" s="171" t="s">
        <v>103</v>
      </c>
      <c r="B8" s="172" t="s">
        <v>111</v>
      </c>
      <c r="C8" s="173">
        <v>721.5</v>
      </c>
      <c r="D8" s="173">
        <v>1165.9000000000001</v>
      </c>
      <c r="E8" s="169"/>
      <c r="F8" s="156"/>
      <c r="G8" s="156"/>
      <c r="H8" s="156"/>
      <c r="I8" s="157"/>
      <c r="J8" s="156"/>
      <c r="K8" s="156"/>
      <c r="L8" s="156"/>
      <c r="M8" s="158"/>
      <c r="N8" s="156"/>
    </row>
    <row r="9" spans="1:14" ht="24.75" customHeight="1">
      <c r="A9" s="173"/>
      <c r="B9" s="179" t="s">
        <v>112</v>
      </c>
      <c r="C9" s="180">
        <v>27.8</v>
      </c>
      <c r="D9" s="180">
        <v>44.8</v>
      </c>
      <c r="E9" s="169"/>
      <c r="F9" s="156"/>
      <c r="G9" s="156"/>
      <c r="H9" s="156"/>
      <c r="I9" s="157"/>
      <c r="J9" s="156"/>
      <c r="K9" s="156"/>
      <c r="L9" s="156"/>
      <c r="M9" s="158"/>
      <c r="N9" s="156"/>
    </row>
    <row r="10" spans="1:14" ht="24.75" customHeight="1">
      <c r="A10" s="171" t="s">
        <v>104</v>
      </c>
      <c r="B10" s="172" t="s">
        <v>111</v>
      </c>
      <c r="C10" s="173">
        <v>2984.3</v>
      </c>
      <c r="D10" s="173">
        <v>2027.3</v>
      </c>
      <c r="E10" s="169"/>
      <c r="F10" s="156"/>
      <c r="G10" s="156"/>
      <c r="H10" s="156"/>
      <c r="I10" s="157"/>
      <c r="J10" s="156"/>
      <c r="K10" s="158"/>
      <c r="L10" s="156"/>
      <c r="M10" s="156"/>
      <c r="N10" s="156"/>
    </row>
    <row r="11" spans="1:14" ht="24.75" customHeight="1">
      <c r="A11" s="173"/>
      <c r="B11" s="179" t="s">
        <v>112</v>
      </c>
      <c r="C11" s="180">
        <v>114.8</v>
      </c>
      <c r="D11" s="180">
        <v>78</v>
      </c>
      <c r="E11" s="170"/>
      <c r="F11" s="159"/>
      <c r="G11" s="159"/>
      <c r="H11" s="159"/>
      <c r="I11" s="159"/>
      <c r="J11" s="159"/>
      <c r="K11" s="159"/>
      <c r="L11" s="159"/>
      <c r="M11" s="159"/>
      <c r="N11" s="159"/>
    </row>
    <row r="12" spans="1:14" ht="24.75" customHeight="1">
      <c r="A12" s="173" t="s">
        <v>67</v>
      </c>
      <c r="B12" s="172" t="s">
        <v>111</v>
      </c>
      <c r="C12" s="173">
        <v>6978.3</v>
      </c>
      <c r="D12" s="173">
        <v>4915.8</v>
      </c>
      <c r="E12" s="170"/>
      <c r="F12" s="159"/>
      <c r="G12" s="159"/>
      <c r="H12" s="159"/>
      <c r="I12" s="159"/>
      <c r="J12" s="159"/>
      <c r="K12" s="159"/>
      <c r="L12" s="159"/>
      <c r="M12" s="159"/>
      <c r="N12" s="159"/>
    </row>
    <row r="13" spans="1:14" ht="24.75" customHeight="1">
      <c r="A13" s="174"/>
      <c r="B13" s="179" t="s">
        <v>112</v>
      </c>
      <c r="C13" s="176">
        <v>268.39999999999998</v>
      </c>
      <c r="D13" s="176">
        <v>189.1</v>
      </c>
      <c r="E13" s="168"/>
      <c r="F13" s="166"/>
      <c r="G13" s="166"/>
      <c r="H13" s="166"/>
      <c r="I13" s="166"/>
      <c r="J13" s="166"/>
      <c r="K13" s="166"/>
      <c r="L13" s="166"/>
      <c r="M13" s="166"/>
      <c r="N13" s="166"/>
    </row>
    <row r="14" spans="1:14" ht="24.75" customHeight="1">
      <c r="A14" s="175" t="s">
        <v>105</v>
      </c>
      <c r="B14" s="172" t="s">
        <v>111</v>
      </c>
      <c r="C14" s="173">
        <v>15715.1</v>
      </c>
      <c r="D14" s="173">
        <v>7011.1</v>
      </c>
      <c r="E14" s="169"/>
      <c r="F14" s="156"/>
      <c r="G14" s="156"/>
      <c r="H14" s="158"/>
      <c r="I14" s="158"/>
      <c r="J14" s="158"/>
      <c r="K14" s="158"/>
      <c r="L14" s="156"/>
      <c r="M14" s="158"/>
      <c r="N14" s="156"/>
    </row>
    <row r="15" spans="1:14" ht="24.75" customHeight="1">
      <c r="A15" s="175"/>
      <c r="B15" s="179" t="s">
        <v>112</v>
      </c>
      <c r="C15" s="180">
        <v>604.4</v>
      </c>
      <c r="D15" s="180">
        <v>269.7</v>
      </c>
      <c r="E15" s="169"/>
      <c r="F15" s="156"/>
      <c r="G15" s="156"/>
      <c r="H15" s="158"/>
      <c r="I15" s="158"/>
      <c r="J15" s="158"/>
      <c r="K15" s="158"/>
      <c r="L15" s="156"/>
      <c r="M15" s="158"/>
      <c r="N15" s="156"/>
    </row>
    <row r="16" spans="1:14" ht="24.75" customHeight="1">
      <c r="A16" s="175" t="s">
        <v>69</v>
      </c>
      <c r="B16" s="172" t="s">
        <v>111</v>
      </c>
      <c r="C16" s="173">
        <v>9438.2000000000007</v>
      </c>
      <c r="D16" s="173">
        <v>13390</v>
      </c>
      <c r="E16" s="169"/>
      <c r="F16" s="156"/>
      <c r="G16" s="158"/>
      <c r="H16" s="158"/>
      <c r="I16" s="158"/>
      <c r="J16" s="158"/>
      <c r="K16" s="158"/>
      <c r="L16" s="156"/>
      <c r="M16" s="158"/>
      <c r="N16" s="156"/>
    </row>
    <row r="17" spans="1:14" ht="24.75" customHeight="1">
      <c r="A17" s="175"/>
      <c r="B17" s="179" t="s">
        <v>112</v>
      </c>
      <c r="C17" s="180">
        <v>363</v>
      </c>
      <c r="D17" s="180">
        <v>515</v>
      </c>
      <c r="E17" s="169"/>
      <c r="F17" s="156"/>
      <c r="G17" s="158"/>
      <c r="H17" s="158"/>
      <c r="I17" s="158"/>
      <c r="J17" s="158"/>
      <c r="K17" s="158"/>
      <c r="L17" s="156"/>
      <c r="M17" s="158"/>
      <c r="N17" s="156"/>
    </row>
    <row r="18" spans="1:14" ht="24.75" customHeight="1">
      <c r="A18" s="173" t="s">
        <v>106</v>
      </c>
      <c r="B18" s="172" t="s">
        <v>111</v>
      </c>
      <c r="C18" s="173">
        <v>9500.5</v>
      </c>
      <c r="D18" s="173">
        <v>7743.6</v>
      </c>
      <c r="E18" s="170"/>
      <c r="F18" s="159"/>
      <c r="G18" s="159"/>
      <c r="H18" s="159"/>
      <c r="I18" s="159"/>
      <c r="J18" s="159"/>
      <c r="K18" s="159"/>
      <c r="L18" s="159"/>
      <c r="M18" s="159"/>
      <c r="N18" s="159"/>
    </row>
    <row r="19" spans="1:14" ht="24.75" customHeight="1">
      <c r="A19" s="173"/>
      <c r="B19" s="179" t="s">
        <v>112</v>
      </c>
      <c r="C19" s="180">
        <v>365.4</v>
      </c>
      <c r="D19" s="180">
        <v>297.8</v>
      </c>
      <c r="E19" s="170"/>
      <c r="F19" s="159"/>
      <c r="G19" s="159"/>
      <c r="H19" s="159"/>
      <c r="I19" s="159"/>
      <c r="J19" s="159"/>
      <c r="K19" s="159"/>
      <c r="L19" s="159"/>
      <c r="M19" s="159"/>
      <c r="N19" s="159"/>
    </row>
    <row r="20" spans="1:14" ht="24.75" customHeight="1">
      <c r="A20" s="173" t="s">
        <v>107</v>
      </c>
      <c r="B20" s="172" t="s">
        <v>111</v>
      </c>
      <c r="C20" s="173">
        <v>4182.5</v>
      </c>
      <c r="D20" s="173"/>
      <c r="E20" s="170"/>
      <c r="F20" s="159"/>
      <c r="G20" s="159"/>
      <c r="H20" s="159"/>
      <c r="I20" s="159"/>
      <c r="J20" s="159"/>
      <c r="K20" s="159"/>
      <c r="L20" s="159"/>
      <c r="M20" s="159"/>
      <c r="N20" s="159"/>
    </row>
    <row r="21" spans="1:14" ht="24.75" customHeight="1">
      <c r="A21" s="174"/>
      <c r="B21" s="179" t="s">
        <v>112</v>
      </c>
      <c r="C21" s="176">
        <v>160.9</v>
      </c>
      <c r="D21" s="181"/>
      <c r="E21" s="168"/>
      <c r="F21" s="166"/>
      <c r="G21" s="166"/>
      <c r="H21" s="166"/>
      <c r="I21" s="166"/>
      <c r="J21" s="166"/>
      <c r="K21" s="166"/>
      <c r="L21" s="166"/>
      <c r="M21" s="166"/>
      <c r="N21" s="166"/>
    </row>
    <row r="22" spans="1:14" ht="24.75" customHeight="1">
      <c r="A22" s="175" t="s">
        <v>108</v>
      </c>
      <c r="B22" s="172" t="s">
        <v>111</v>
      </c>
      <c r="C22" s="173">
        <v>3155.1</v>
      </c>
      <c r="D22" s="173"/>
      <c r="E22" s="169"/>
      <c r="F22" s="156"/>
      <c r="G22" s="156"/>
      <c r="H22" s="158"/>
      <c r="I22" s="158"/>
      <c r="J22" s="158"/>
      <c r="K22" s="158"/>
      <c r="L22" s="158"/>
      <c r="M22" s="158"/>
      <c r="N22" s="156"/>
    </row>
    <row r="23" spans="1:14" ht="24.75" customHeight="1">
      <c r="A23" s="175"/>
      <c r="B23" s="179" t="s">
        <v>112</v>
      </c>
      <c r="C23" s="180">
        <v>121.4</v>
      </c>
      <c r="D23" s="180"/>
      <c r="E23" s="169"/>
      <c r="F23" s="156"/>
      <c r="G23" s="156"/>
      <c r="H23" s="158"/>
      <c r="I23" s="158"/>
      <c r="J23" s="158"/>
      <c r="K23" s="158"/>
      <c r="L23" s="156"/>
      <c r="M23" s="158"/>
      <c r="N23" s="156"/>
    </row>
    <row r="24" spans="1:14" ht="24.75" customHeight="1">
      <c r="A24" s="175" t="s">
        <v>110</v>
      </c>
      <c r="B24" s="172" t="s">
        <v>111</v>
      </c>
      <c r="C24" s="173">
        <v>70</v>
      </c>
      <c r="D24" s="173"/>
      <c r="E24" s="169"/>
      <c r="F24" s="156"/>
      <c r="G24" s="156"/>
      <c r="H24" s="158"/>
      <c r="I24" s="158"/>
      <c r="J24" s="158"/>
      <c r="K24" s="158"/>
      <c r="L24" s="158"/>
      <c r="M24" s="158"/>
      <c r="N24" s="156"/>
    </row>
    <row r="25" spans="1:14" ht="24.75" customHeight="1">
      <c r="A25" s="175"/>
      <c r="B25" s="179" t="s">
        <v>112</v>
      </c>
      <c r="C25" s="180">
        <v>2.7</v>
      </c>
      <c r="D25" s="180"/>
      <c r="E25" s="169"/>
      <c r="F25" s="156"/>
      <c r="G25" s="156"/>
      <c r="H25" s="158"/>
      <c r="I25" s="158"/>
      <c r="J25" s="158"/>
      <c r="K25" s="158"/>
      <c r="L25" s="158"/>
      <c r="M25" s="156"/>
      <c r="N25" s="156"/>
    </row>
    <row r="26" spans="1:14" ht="24.75" customHeight="1">
      <c r="A26" s="173" t="s">
        <v>109</v>
      </c>
      <c r="B26" s="172" t="s">
        <v>111</v>
      </c>
      <c r="C26" s="173">
        <v>169.8</v>
      </c>
      <c r="D26" s="173"/>
      <c r="E26" s="170"/>
      <c r="F26" s="159"/>
      <c r="G26" s="159"/>
      <c r="H26" s="159"/>
      <c r="I26" s="159"/>
      <c r="J26" s="159"/>
      <c r="K26" s="159"/>
      <c r="L26" s="159"/>
      <c r="M26" s="159"/>
      <c r="N26" s="159"/>
    </row>
    <row r="27" spans="1:14" ht="24.75" customHeight="1">
      <c r="A27" s="107"/>
      <c r="B27" s="179" t="s">
        <v>112</v>
      </c>
      <c r="C27" s="180">
        <v>6.5</v>
      </c>
      <c r="D27" s="107"/>
      <c r="E27" s="159"/>
      <c r="F27" s="159"/>
      <c r="G27" s="159"/>
      <c r="H27" s="159"/>
      <c r="I27" s="159"/>
      <c r="J27" s="159"/>
      <c r="K27" s="159"/>
      <c r="L27" s="159"/>
      <c r="M27" s="159"/>
      <c r="N27" s="159"/>
    </row>
    <row r="28" spans="1:14" ht="18.75">
      <c r="A28" s="245" t="s">
        <v>114</v>
      </c>
      <c r="B28" s="246"/>
      <c r="C28" s="176">
        <v>52453.599999999999</v>
      </c>
      <c r="D28" s="176">
        <v>37067.4</v>
      </c>
      <c r="E28" s="161"/>
      <c r="F28" s="161"/>
      <c r="G28" s="161"/>
      <c r="H28" s="161"/>
      <c r="I28" s="161"/>
      <c r="J28" s="161"/>
      <c r="K28" s="161"/>
      <c r="L28" s="161"/>
      <c r="M28" s="161"/>
      <c r="N28" s="161"/>
    </row>
    <row r="29" spans="1:14" ht="18.75">
      <c r="A29" s="244" t="s">
        <v>113</v>
      </c>
      <c r="B29" s="244"/>
      <c r="C29" s="177">
        <v>2017.4</v>
      </c>
      <c r="D29" s="178">
        <v>1425.7</v>
      </c>
      <c r="E29" s="156"/>
      <c r="F29" s="156"/>
      <c r="G29" s="156"/>
      <c r="H29" s="158"/>
      <c r="I29" s="156"/>
      <c r="J29" s="156"/>
      <c r="K29" s="158"/>
      <c r="L29" s="156"/>
      <c r="M29" s="158"/>
      <c r="N29" s="156"/>
    </row>
    <row r="30" spans="1:14">
      <c r="A30" s="247"/>
      <c r="B30" s="247"/>
      <c r="C30" s="247"/>
      <c r="D30" s="247"/>
      <c r="E30" s="247"/>
      <c r="F30" s="247"/>
      <c r="G30" s="247"/>
      <c r="H30" s="247"/>
      <c r="I30" s="247"/>
      <c r="J30" s="247"/>
      <c r="K30" s="247"/>
      <c r="L30" s="247"/>
      <c r="M30" s="247"/>
      <c r="N30" s="247"/>
    </row>
    <row r="31" spans="1:14">
      <c r="A31" s="160"/>
      <c r="B31" s="160"/>
      <c r="C31" s="160"/>
      <c r="D31" s="156"/>
      <c r="E31" s="156"/>
      <c r="F31" s="156"/>
      <c r="G31" s="156"/>
      <c r="H31" s="158"/>
      <c r="I31" s="158"/>
      <c r="J31" s="158"/>
      <c r="K31" s="156"/>
      <c r="L31" s="156"/>
      <c r="M31" s="158"/>
      <c r="N31" s="156"/>
    </row>
    <row r="32" spans="1:14">
      <c r="A32" s="160"/>
      <c r="B32" s="160"/>
      <c r="C32" s="160"/>
      <c r="D32" s="156"/>
      <c r="E32" s="156"/>
      <c r="F32" s="156"/>
      <c r="G32" s="156"/>
      <c r="H32" s="156"/>
      <c r="I32" s="156"/>
      <c r="J32" s="156"/>
      <c r="K32" s="156"/>
      <c r="L32" s="156"/>
      <c r="M32" s="158"/>
      <c r="N32" s="156"/>
    </row>
    <row r="33" spans="1:14">
      <c r="A33" s="160"/>
      <c r="B33" s="160"/>
      <c r="C33" s="160"/>
      <c r="D33" s="156"/>
      <c r="E33" s="156"/>
      <c r="F33" s="156"/>
      <c r="G33" s="156"/>
      <c r="H33" s="158"/>
      <c r="I33" s="158"/>
      <c r="J33" s="158"/>
      <c r="K33" s="158"/>
      <c r="L33" s="156"/>
      <c r="M33" s="158"/>
      <c r="N33" s="156"/>
    </row>
    <row r="34" spans="1:14">
      <c r="A34" s="160"/>
      <c r="B34" s="160"/>
      <c r="C34" s="160"/>
      <c r="D34" s="156"/>
      <c r="E34" s="156"/>
      <c r="F34" s="156"/>
      <c r="G34" s="156"/>
      <c r="H34" s="156"/>
      <c r="I34" s="158"/>
      <c r="J34" s="158"/>
      <c r="K34" s="156"/>
      <c r="L34" s="156"/>
      <c r="M34" s="158"/>
      <c r="N34" s="156"/>
    </row>
    <row r="35" spans="1:14">
      <c r="A35" s="160"/>
      <c r="B35" s="160"/>
      <c r="C35" s="160"/>
      <c r="D35" s="156"/>
      <c r="E35" s="156"/>
      <c r="F35" s="156"/>
      <c r="G35" s="156"/>
      <c r="H35" s="158"/>
      <c r="I35" s="158"/>
      <c r="J35" s="156"/>
      <c r="K35" s="158"/>
      <c r="L35" s="156"/>
      <c r="M35" s="158"/>
      <c r="N35" s="156"/>
    </row>
    <row r="36" spans="1:14">
      <c r="A36" s="159"/>
      <c r="B36" s="159"/>
      <c r="C36" s="160"/>
      <c r="D36" s="159"/>
      <c r="E36" s="159"/>
      <c r="F36" s="159"/>
      <c r="G36" s="159"/>
      <c r="H36" s="159"/>
      <c r="I36" s="159"/>
      <c r="J36" s="159"/>
      <c r="K36" s="159"/>
      <c r="L36" s="159"/>
      <c r="M36" s="159"/>
      <c r="N36" s="159"/>
    </row>
    <row r="37" spans="1:14">
      <c r="A37" s="159"/>
      <c r="B37" s="159"/>
      <c r="C37" s="159"/>
      <c r="D37" s="159"/>
      <c r="E37" s="159"/>
      <c r="F37" s="159"/>
      <c r="G37" s="159"/>
      <c r="H37" s="159"/>
      <c r="I37" s="159"/>
      <c r="J37" s="159"/>
      <c r="K37" s="159"/>
      <c r="L37" s="159"/>
      <c r="M37" s="159"/>
      <c r="N37" s="159"/>
    </row>
    <row r="38" spans="1:14">
      <c r="A38" s="247"/>
      <c r="B38" s="247"/>
      <c r="C38" s="247"/>
      <c r="D38" s="247"/>
      <c r="E38" s="247"/>
      <c r="F38" s="247"/>
      <c r="G38" s="247"/>
      <c r="H38" s="247"/>
      <c r="I38" s="247"/>
      <c r="J38" s="247"/>
      <c r="K38" s="247"/>
      <c r="L38" s="247"/>
      <c r="M38" s="247"/>
      <c r="N38" s="247"/>
    </row>
    <row r="39" spans="1:14">
      <c r="A39" s="160"/>
      <c r="B39" s="160"/>
      <c r="C39" s="160"/>
      <c r="D39" s="160"/>
      <c r="E39" s="160"/>
      <c r="F39" s="160"/>
      <c r="G39" s="160"/>
      <c r="H39" s="160"/>
      <c r="I39" s="160"/>
      <c r="J39" s="160"/>
      <c r="K39" s="160"/>
      <c r="L39" s="160"/>
      <c r="M39" s="160"/>
      <c r="N39" s="156"/>
    </row>
    <row r="40" spans="1:14">
      <c r="A40" s="160"/>
      <c r="B40" s="160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56"/>
    </row>
    <row r="41" spans="1:14">
      <c r="A41" s="160"/>
      <c r="B41" s="160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M41" s="160"/>
      <c r="N41" s="156"/>
    </row>
    <row r="42" spans="1:14">
      <c r="A42" s="159"/>
      <c r="B42" s="159"/>
      <c r="C42" s="159"/>
      <c r="D42" s="159"/>
      <c r="E42" s="159"/>
      <c r="F42" s="159"/>
      <c r="G42" s="159"/>
      <c r="H42" s="159"/>
      <c r="I42" s="159"/>
      <c r="J42" s="159"/>
      <c r="K42" s="159"/>
      <c r="L42" s="159"/>
      <c r="M42" s="159"/>
      <c r="N42" s="156"/>
    </row>
    <row r="43" spans="1:14">
      <c r="A43" s="159"/>
      <c r="B43" s="159"/>
      <c r="C43" s="159"/>
      <c r="D43" s="159"/>
      <c r="E43" s="159"/>
      <c r="F43" s="159"/>
      <c r="G43" s="159"/>
      <c r="H43" s="159"/>
      <c r="I43" s="159"/>
      <c r="J43" s="159"/>
      <c r="K43" s="159"/>
      <c r="L43" s="159"/>
      <c r="M43" s="159"/>
      <c r="N43" s="156"/>
    </row>
    <row r="44" spans="1:14">
      <c r="A44" s="247"/>
      <c r="B44" s="247"/>
      <c r="C44" s="247"/>
      <c r="D44" s="247"/>
      <c r="E44" s="247"/>
      <c r="F44" s="247"/>
      <c r="G44" s="247"/>
      <c r="H44" s="247"/>
      <c r="I44" s="247"/>
      <c r="J44" s="247"/>
      <c r="K44" s="247"/>
      <c r="L44" s="247"/>
      <c r="M44" s="247"/>
      <c r="N44" s="247"/>
    </row>
    <row r="45" spans="1:14">
      <c r="A45" s="155"/>
      <c r="B45" s="155"/>
      <c r="C45" s="160"/>
      <c r="D45" s="162"/>
      <c r="E45" s="156"/>
      <c r="F45" s="156"/>
      <c r="G45" s="156"/>
      <c r="H45" s="158"/>
      <c r="I45" s="158"/>
      <c r="J45" s="158"/>
      <c r="K45" s="158"/>
      <c r="L45" s="156"/>
      <c r="M45" s="156"/>
      <c r="N45" s="156"/>
    </row>
    <row r="46" spans="1:14">
      <c r="A46" s="243"/>
      <c r="B46" s="243"/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</row>
    <row r="47" spans="1:14">
      <c r="A47" s="160"/>
      <c r="B47" s="160"/>
      <c r="C47" s="156"/>
      <c r="D47" s="156"/>
      <c r="E47" s="156"/>
      <c r="F47" s="156"/>
      <c r="G47" s="156"/>
      <c r="H47" s="158"/>
      <c r="I47" s="158"/>
      <c r="J47" s="158"/>
      <c r="K47" s="156"/>
      <c r="L47" s="158"/>
      <c r="M47" s="158"/>
      <c r="N47" s="156"/>
    </row>
    <row r="48" spans="1:14">
      <c r="A48" s="160"/>
      <c r="B48" s="160"/>
      <c r="C48" s="156"/>
      <c r="D48" s="156"/>
      <c r="E48" s="156"/>
      <c r="F48" s="156"/>
      <c r="G48" s="156"/>
      <c r="H48" s="158"/>
      <c r="I48" s="158"/>
      <c r="J48" s="156"/>
      <c r="K48" s="156"/>
      <c r="L48" s="158"/>
      <c r="M48" s="158"/>
      <c r="N48" s="156"/>
    </row>
    <row r="49" spans="1:14">
      <c r="A49" s="159"/>
      <c r="B49" s="159"/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59"/>
    </row>
    <row r="50" spans="1:14">
      <c r="A50" s="159"/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  <c r="N50" s="159"/>
    </row>
    <row r="51" spans="1:14">
      <c r="A51" s="163"/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3"/>
    </row>
    <row r="52" spans="1:14" ht="15" customHeight="1">
      <c r="A52" s="164"/>
      <c r="B52" s="164"/>
      <c r="C52" s="164"/>
      <c r="D52" s="164"/>
      <c r="E52" s="164"/>
      <c r="F52" s="164"/>
      <c r="G52" s="164"/>
      <c r="H52" s="164"/>
      <c r="I52" s="164"/>
      <c r="J52" s="164"/>
      <c r="K52" s="164"/>
      <c r="L52" s="164"/>
      <c r="M52" s="164"/>
      <c r="N52" s="164"/>
    </row>
  </sheetData>
  <mergeCells count="7">
    <mergeCell ref="A1:D1"/>
    <mergeCell ref="A46:N46"/>
    <mergeCell ref="A29:B29"/>
    <mergeCell ref="A28:B28"/>
    <mergeCell ref="A30:N30"/>
    <mergeCell ref="A38:N38"/>
    <mergeCell ref="A44:N4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Sheet1</vt:lpstr>
      <vt:lpstr>Jan</vt:lpstr>
      <vt:lpstr>Feb</vt:lpstr>
      <vt:lpstr>March</vt:lpstr>
      <vt:lpstr>April</vt:lpstr>
      <vt:lpstr>May</vt:lpstr>
      <vt:lpstr>June</vt:lpstr>
      <vt:lpstr>July</vt:lpstr>
      <vt:lpstr>Aug</vt:lpstr>
      <vt:lpstr>Sept</vt:lpstr>
      <vt:lpstr>Oct</vt:lpstr>
      <vt:lpstr>Nov</vt:lpstr>
      <vt:lpstr>Dec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Windows User</cp:lastModifiedBy>
  <cp:lastPrinted>2019-09-19T10:11:59Z</cp:lastPrinted>
  <dcterms:created xsi:type="dcterms:W3CDTF">2018-02-19T05:18:10Z</dcterms:created>
  <dcterms:modified xsi:type="dcterms:W3CDTF">2021-12-22T07:04:44Z</dcterms:modified>
</cp:coreProperties>
</file>