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0" windowWidth="19815" windowHeight="7650"/>
  </bookViews>
  <sheets>
    <sheet name="ABSTRACT" sheetId="3" r:id="rId1"/>
    <sheet name="Jan" sheetId="1" r:id="rId2"/>
    <sheet name="Feb" sheetId="2" r:id="rId3"/>
    <sheet name="March" sheetId="4" r:id="rId4"/>
  </sheets>
  <calcPr calcId="125725"/>
</workbook>
</file>

<file path=xl/calcChain.xml><?xml version="1.0" encoding="utf-8"?>
<calcChain xmlns="http://schemas.openxmlformats.org/spreadsheetml/2006/main">
  <c r="O22" i="3"/>
  <c r="O23"/>
  <c r="O24"/>
  <c r="O21"/>
  <c r="O15"/>
  <c r="O16"/>
  <c r="O17"/>
  <c r="O14"/>
  <c r="O6"/>
  <c r="O7"/>
  <c r="O8"/>
  <c r="O9"/>
  <c r="O10"/>
  <c r="O5"/>
  <c r="O31"/>
  <c r="AH26" i="4"/>
  <c r="E18" i="3" l="1"/>
  <c r="E19" s="1"/>
  <c r="AH15" i="4"/>
  <c r="AH14"/>
  <c r="O50" i="3"/>
  <c r="E51"/>
  <c r="E52" s="1"/>
  <c r="AH44" i="4"/>
  <c r="O35" i="3"/>
  <c r="AH9" i="4"/>
  <c r="AH10"/>
  <c r="AH7"/>
  <c r="AH6"/>
  <c r="AH8"/>
  <c r="AH11"/>
  <c r="AH45"/>
  <c r="AH41"/>
  <c r="AH38"/>
  <c r="AH37"/>
  <c r="AH36"/>
  <c r="AH33"/>
  <c r="AH32"/>
  <c r="AH31"/>
  <c r="AH30"/>
  <c r="AH29"/>
  <c r="AH34" s="1"/>
  <c r="AH23"/>
  <c r="AH22"/>
  <c r="AH21"/>
  <c r="AH20"/>
  <c r="AH17"/>
  <c r="AH18" s="1"/>
  <c r="AH16"/>
  <c r="C53" i="3"/>
  <c r="C54" s="1"/>
  <c r="N53"/>
  <c r="N54" s="1"/>
  <c r="M53"/>
  <c r="M54" s="1"/>
  <c r="L53"/>
  <c r="L54" s="1"/>
  <c r="K53"/>
  <c r="K54" s="1"/>
  <c r="J53"/>
  <c r="J54" s="1"/>
  <c r="I53"/>
  <c r="I54" s="1"/>
  <c r="H53"/>
  <c r="H54" s="1"/>
  <c r="G53"/>
  <c r="G54" s="1"/>
  <c r="F53"/>
  <c r="F54" s="1"/>
  <c r="D53"/>
  <c r="D54" s="1"/>
  <c r="N51"/>
  <c r="N52" s="1"/>
  <c r="M51"/>
  <c r="M52" s="1"/>
  <c r="L51"/>
  <c r="L52" s="1"/>
  <c r="K51"/>
  <c r="K52" s="1"/>
  <c r="J51"/>
  <c r="J52" s="1"/>
  <c r="I51"/>
  <c r="I52" s="1"/>
  <c r="H51"/>
  <c r="H52" s="1"/>
  <c r="G51"/>
  <c r="G52" s="1"/>
  <c r="F51"/>
  <c r="F52" s="1"/>
  <c r="D51"/>
  <c r="D52" s="1"/>
  <c r="C51"/>
  <c r="C52" s="1"/>
  <c r="O46"/>
  <c r="N43"/>
  <c r="N44" s="1"/>
  <c r="M43"/>
  <c r="M44" s="1"/>
  <c r="L43"/>
  <c r="L44" s="1"/>
  <c r="K43"/>
  <c r="K44" s="1"/>
  <c r="J43"/>
  <c r="J44" s="1"/>
  <c r="I43"/>
  <c r="I44" s="1"/>
  <c r="H43"/>
  <c r="H44" s="1"/>
  <c r="G43"/>
  <c r="G44" s="1"/>
  <c r="F43"/>
  <c r="F44" s="1"/>
  <c r="E43"/>
  <c r="E44" s="1"/>
  <c r="D43"/>
  <c r="D44" s="1"/>
  <c r="C43"/>
  <c r="C44" s="1"/>
  <c r="O42"/>
  <c r="O41"/>
  <c r="O40"/>
  <c r="N36"/>
  <c r="N37" s="1"/>
  <c r="M36"/>
  <c r="M37" s="1"/>
  <c r="L36"/>
  <c r="L37" s="1"/>
  <c r="K36"/>
  <c r="K37" s="1"/>
  <c r="J36"/>
  <c r="J37" s="1"/>
  <c r="I36"/>
  <c r="I37" s="1"/>
  <c r="H36"/>
  <c r="H37" s="1"/>
  <c r="G36"/>
  <c r="G37" s="1"/>
  <c r="F36"/>
  <c r="F37" s="1"/>
  <c r="E36"/>
  <c r="E37" s="1"/>
  <c r="D36"/>
  <c r="D37" s="1"/>
  <c r="C36"/>
  <c r="C37" s="1"/>
  <c r="O34"/>
  <c r="O33"/>
  <c r="O32"/>
  <c r="O28"/>
  <c r="N25"/>
  <c r="N26" s="1"/>
  <c r="M25"/>
  <c r="M26" s="1"/>
  <c r="L25"/>
  <c r="L26" s="1"/>
  <c r="K25"/>
  <c r="K26" s="1"/>
  <c r="J25"/>
  <c r="J26" s="1"/>
  <c r="I25"/>
  <c r="I26" s="1"/>
  <c r="H25"/>
  <c r="H26" s="1"/>
  <c r="G25"/>
  <c r="G26" s="1"/>
  <c r="F25"/>
  <c r="F26" s="1"/>
  <c r="E25"/>
  <c r="E26" s="1"/>
  <c r="D25"/>
  <c r="D26" s="1"/>
  <c r="C25"/>
  <c r="C26" s="1"/>
  <c r="O25"/>
  <c r="O26" s="1"/>
  <c r="N18"/>
  <c r="N19" s="1"/>
  <c r="M18"/>
  <c r="M19" s="1"/>
  <c r="L18"/>
  <c r="L19" s="1"/>
  <c r="K18"/>
  <c r="K19" s="1"/>
  <c r="J18"/>
  <c r="J19" s="1"/>
  <c r="I18"/>
  <c r="I19" s="1"/>
  <c r="H18"/>
  <c r="H19" s="1"/>
  <c r="G18"/>
  <c r="G19" s="1"/>
  <c r="F18"/>
  <c r="F19" s="1"/>
  <c r="D18"/>
  <c r="D19" s="1"/>
  <c r="C18"/>
  <c r="C19" s="1"/>
  <c r="O18"/>
  <c r="O19" s="1"/>
  <c r="N11"/>
  <c r="N12" s="1"/>
  <c r="M11"/>
  <c r="M12" s="1"/>
  <c r="L11"/>
  <c r="L12" s="1"/>
  <c r="K11"/>
  <c r="K12" s="1"/>
  <c r="J11"/>
  <c r="J12" s="1"/>
  <c r="I11"/>
  <c r="I12" s="1"/>
  <c r="H11"/>
  <c r="H12" s="1"/>
  <c r="G11"/>
  <c r="G12" s="1"/>
  <c r="F11"/>
  <c r="F12" s="1"/>
  <c r="E11"/>
  <c r="E12" s="1"/>
  <c r="D11"/>
  <c r="D12" s="1"/>
  <c r="C11"/>
  <c r="C12" s="1"/>
  <c r="AH24" i="4" l="1"/>
  <c r="E53" i="3"/>
  <c r="E54" s="1"/>
  <c r="O49"/>
  <c r="O53" s="1"/>
  <c r="O54" s="1"/>
  <c r="O36"/>
  <c r="O37" s="1"/>
  <c r="AH46" i="4"/>
  <c r="AH39"/>
  <c r="AH47"/>
  <c r="AH48" s="1"/>
  <c r="AH12"/>
  <c r="O51" i="3"/>
  <c r="O52" s="1"/>
  <c r="O44"/>
  <c r="O11"/>
  <c r="O12" s="1"/>
  <c r="O43"/>
  <c r="AH44" i="2" l="1"/>
  <c r="AH43"/>
  <c r="AH40"/>
  <c r="AH37"/>
  <c r="AH36"/>
  <c r="AH35"/>
  <c r="AH32"/>
  <c r="AH31"/>
  <c r="AH30"/>
  <c r="AH29"/>
  <c r="AH28"/>
  <c r="AH26"/>
  <c r="AH23"/>
  <c r="AH22"/>
  <c r="AH21"/>
  <c r="AH20"/>
  <c r="AH17"/>
  <c r="AH16"/>
  <c r="AH15"/>
  <c r="AH14"/>
  <c r="AH11"/>
  <c r="AH10"/>
  <c r="AH9"/>
  <c r="AH8"/>
  <c r="AH7"/>
  <c r="AH6"/>
  <c r="AH33" l="1"/>
  <c r="AH38"/>
  <c r="AH18"/>
  <c r="AH45"/>
  <c r="AH24"/>
  <c r="AH46"/>
  <c r="AH47" s="1"/>
  <c r="AH12"/>
  <c r="AH6" i="1" l="1"/>
  <c r="AH35"/>
  <c r="AH26"/>
  <c r="AH23"/>
  <c r="AH22"/>
  <c r="AH21"/>
  <c r="AH20"/>
  <c r="AH24" s="1"/>
  <c r="AH8"/>
  <c r="AH9"/>
  <c r="AH10"/>
  <c r="AH11"/>
  <c r="AH7"/>
  <c r="AH44"/>
  <c r="AH43"/>
  <c r="AH40"/>
  <c r="AH37"/>
  <c r="AH36"/>
  <c r="AH38" s="1"/>
  <c r="AH32"/>
  <c r="AH31"/>
  <c r="AH30"/>
  <c r="AH29"/>
  <c r="AH28"/>
  <c r="AH33" s="1"/>
  <c r="AH17"/>
  <c r="AH16"/>
  <c r="AH15"/>
  <c r="AH14"/>
  <c r="AH18" s="1"/>
  <c r="AH12" l="1"/>
  <c r="AH45"/>
  <c r="AH46"/>
  <c r="AH47" s="1"/>
</calcChain>
</file>

<file path=xl/sharedStrings.xml><?xml version="1.0" encoding="utf-8"?>
<sst xmlns="http://schemas.openxmlformats.org/spreadsheetml/2006/main" count="2460" uniqueCount="81">
  <si>
    <t>DAILY RAINFALL (in mm) RECORDED BY AGRICULTURE DEPARTMENT</t>
  </si>
  <si>
    <t>Sl. No</t>
  </si>
  <si>
    <t>Name of Station</t>
  </si>
  <si>
    <t>D a t e</t>
  </si>
  <si>
    <t>TOTAL</t>
  </si>
  <si>
    <t>AIZAWL DISTRICT</t>
  </si>
  <si>
    <t>Aizawl</t>
  </si>
  <si>
    <t xml:space="preserve"> -</t>
  </si>
  <si>
    <t>-</t>
  </si>
  <si>
    <t>Sialsuk</t>
  </si>
  <si>
    <t xml:space="preserve"> - </t>
  </si>
  <si>
    <t>Neihbawi</t>
  </si>
  <si>
    <t>Darlawn</t>
  </si>
  <si>
    <t>Khawruhlian</t>
  </si>
  <si>
    <t>Sairang</t>
  </si>
  <si>
    <t>Average Rainfall of Aizawl District :</t>
  </si>
  <si>
    <t>CHAMPHAI DISTRICT</t>
  </si>
  <si>
    <t>Champhai</t>
  </si>
  <si>
    <t>Vaphai</t>
  </si>
  <si>
    <t>Ngopa</t>
  </si>
  <si>
    <t>Khawzawl</t>
  </si>
  <si>
    <t>Average Rainfall of Champhai District :</t>
  </si>
  <si>
    <t>KOLASIB DISTRICT</t>
  </si>
  <si>
    <t>Kolasib</t>
  </si>
  <si>
    <t>Bilkhawthlir</t>
  </si>
  <si>
    <t>Bukpui</t>
  </si>
  <si>
    <t>Thingdawl</t>
  </si>
  <si>
    <t>Average Rainfall of Kolasib District :</t>
  </si>
  <si>
    <t>LAWNGTLAI DISTRICT</t>
  </si>
  <si>
    <t>Lawngtlai</t>
  </si>
  <si>
    <t>LUNGLEI DISTRICT</t>
  </si>
  <si>
    <t>Lunglei</t>
  </si>
  <si>
    <t>Tlabung</t>
  </si>
  <si>
    <t>Hnahthial</t>
  </si>
  <si>
    <t>S.Vanlaiphai</t>
  </si>
  <si>
    <t>Haulawng</t>
  </si>
  <si>
    <t>Average Rainfall of Lunglei District :</t>
  </si>
  <si>
    <t>MAMIT DISTRICT</t>
  </si>
  <si>
    <t>Mamit</t>
  </si>
  <si>
    <t>Kawrtethawveng</t>
  </si>
  <si>
    <t>Zawlnuam</t>
  </si>
  <si>
    <t>Average Rainfall of Mamit District :</t>
  </si>
  <si>
    <t>SAIHA DISTRICT</t>
  </si>
  <si>
    <t>Saiha</t>
  </si>
  <si>
    <t>SERCHHIP DISTRICT</t>
  </si>
  <si>
    <t>Serchhip</t>
  </si>
  <si>
    <t>N.Vanlaiphai</t>
  </si>
  <si>
    <t>Average Rainfall of Serchhip District :</t>
  </si>
  <si>
    <t>Total Rainfall collected from 26 Stations :</t>
  </si>
  <si>
    <t>Average Rainfall for the month :</t>
  </si>
  <si>
    <t>MONTH &amp; YEAR :  JANUARY, 2020</t>
  </si>
  <si>
    <t>MONTH &amp; YEAR :  FEBRUARY, 2020</t>
  </si>
  <si>
    <t>Sl No.</t>
  </si>
  <si>
    <t>Jan</t>
  </si>
  <si>
    <t>Feb</t>
  </si>
  <si>
    <t>Mar</t>
  </si>
  <si>
    <t>Apr</t>
  </si>
  <si>
    <t>May</t>
  </si>
  <si>
    <t>Jun</t>
  </si>
  <si>
    <t>July</t>
  </si>
  <si>
    <t>Aug</t>
  </si>
  <si>
    <t>Sept</t>
  </si>
  <si>
    <t>Oct</t>
  </si>
  <si>
    <t>Nov</t>
  </si>
  <si>
    <t>Dec</t>
  </si>
  <si>
    <t>Total Rainfall of Aizawl District:</t>
  </si>
  <si>
    <t>Average</t>
  </si>
  <si>
    <t>Total Rainfall of Champhai District:</t>
  </si>
  <si>
    <t>N.Bukpui</t>
  </si>
  <si>
    <t>Total Rainfall of Kolasib District:</t>
  </si>
  <si>
    <t>Total Rainfall of Lunglei District:</t>
  </si>
  <si>
    <t>Total Rainfall of Mamit District:</t>
  </si>
  <si>
    <t xml:space="preserve"> Total Rainfall of Serchhip District:</t>
  </si>
  <si>
    <t xml:space="preserve"> YEAR :   2020</t>
  </si>
  <si>
    <t>Monthly Average of Mizoram, 2020</t>
  </si>
  <si>
    <t>Monthly Total  2020</t>
  </si>
  <si>
    <t>DAILY RAINFALL (in  mm) RECORDED BY AGRICULTURE DEPARTMENT</t>
  </si>
  <si>
    <t>N. Vanlaiphai</t>
  </si>
  <si>
    <t>Average Rainfall of Serchhip  District :</t>
  </si>
  <si>
    <t>MONTH &amp; YEAR :  MARCH, 2020</t>
  </si>
  <si>
    <t>MONTHLY RAINFALL  RECORD (in mm)</t>
  </si>
</sst>
</file>

<file path=xl/styles.xml><?xml version="1.0" encoding="utf-8"?>
<styleSheet xmlns="http://schemas.openxmlformats.org/spreadsheetml/2006/main">
  <numFmts count="1">
    <numFmt numFmtId="164" formatCode="0.0"/>
  </numFmts>
  <fonts count="16">
    <font>
      <sz val="11"/>
      <color theme="1"/>
      <name val="Calibri"/>
      <family val="2"/>
      <scheme val="minor"/>
    </font>
    <font>
      <sz val="11"/>
      <color theme="1"/>
      <name val="Univers Condensed"/>
      <family val="2"/>
      <charset val="238"/>
    </font>
    <font>
      <sz val="8"/>
      <color theme="1"/>
      <name val="Univers Condensed"/>
      <family val="2"/>
      <charset val="238"/>
    </font>
    <font>
      <sz val="9"/>
      <color theme="1"/>
      <name val="Univers Condensed"/>
      <family val="2"/>
      <charset val="238"/>
    </font>
    <font>
      <sz val="10"/>
      <color theme="1"/>
      <name val="Univers Condensed"/>
      <family val="2"/>
      <charset val="238"/>
    </font>
    <font>
      <sz val="8"/>
      <name val="Univers Condensed"/>
      <family val="2"/>
      <charset val="238"/>
    </font>
    <font>
      <b/>
      <sz val="11"/>
      <color theme="1"/>
      <name val="Univers Condensed"/>
      <family val="2"/>
      <charset val="238"/>
    </font>
    <font>
      <b/>
      <sz val="8"/>
      <color theme="1"/>
      <name val="Univers Condensed"/>
      <family val="2"/>
      <charset val="238"/>
    </font>
    <font>
      <b/>
      <sz val="9"/>
      <color theme="1"/>
      <name val="Univers Condensed"/>
      <family val="2"/>
      <charset val="238"/>
    </font>
    <font>
      <sz val="8"/>
      <color theme="1"/>
      <name val="Univers Condensed"/>
      <family val="2"/>
    </font>
    <font>
      <sz val="8"/>
      <name val="Univers Condensed"/>
      <family val="2"/>
    </font>
    <font>
      <b/>
      <sz val="8"/>
      <color theme="1"/>
      <name val="Univers Condensed"/>
      <family val="2"/>
    </font>
    <font>
      <sz val="9"/>
      <color theme="1"/>
      <name val="Univers Condensed"/>
      <family val="2"/>
    </font>
    <font>
      <b/>
      <sz val="10"/>
      <name val="Univers Condensed"/>
      <family val="2"/>
    </font>
    <font>
      <sz val="11"/>
      <name val="Univers Condensed"/>
      <family val="2"/>
    </font>
    <font>
      <b/>
      <sz val="12"/>
      <color theme="1"/>
      <name val="Univers Condensed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4" fillId="0" borderId="7" xfId="0" applyFont="1" applyBorder="1" applyAlignment="1">
      <alignment horizontal="center"/>
    </xf>
    <xf numFmtId="0" fontId="4" fillId="0" borderId="7" xfId="0" applyFont="1" applyBorder="1"/>
    <xf numFmtId="164" fontId="2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164" fontId="4" fillId="0" borderId="2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6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164" fontId="5" fillId="0" borderId="8" xfId="0" applyNumberFormat="1" applyFont="1" applyFill="1" applyBorder="1" applyAlignment="1">
      <alignment horizontal="center" vertical="center"/>
    </xf>
    <xf numFmtId="0" fontId="4" fillId="0" borderId="9" xfId="0" applyFont="1" applyBorder="1"/>
    <xf numFmtId="0" fontId="4" fillId="0" borderId="1" xfId="0" applyFont="1" applyBorder="1"/>
    <xf numFmtId="0" fontId="2" fillId="0" borderId="5" xfId="0" applyFont="1" applyBorder="1" applyAlignment="1">
      <alignment horizontal="center"/>
    </xf>
    <xf numFmtId="164" fontId="2" fillId="0" borderId="7" xfId="0" applyNumberFormat="1" applyFont="1" applyBorder="1" applyAlignment="1">
      <alignment horizontal="center"/>
    </xf>
    <xf numFmtId="0" fontId="4" fillId="0" borderId="10" xfId="0" applyFont="1" applyBorder="1"/>
    <xf numFmtId="0" fontId="4" fillId="0" borderId="11" xfId="0" applyFont="1" applyBorder="1"/>
    <xf numFmtId="0" fontId="4" fillId="0" borderId="1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2" xfId="0" applyFont="1" applyBorder="1"/>
    <xf numFmtId="164" fontId="4" fillId="0" borderId="12" xfId="0" applyNumberFormat="1" applyFont="1" applyBorder="1" applyAlignment="1">
      <alignment horizontal="center"/>
    </xf>
    <xf numFmtId="164" fontId="2" fillId="0" borderId="12" xfId="0" applyNumberFormat="1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64" fontId="4" fillId="0" borderId="7" xfId="0" applyNumberFormat="1" applyFont="1" applyBorder="1" applyAlignment="1">
      <alignment horizontal="center"/>
    </xf>
    <xf numFmtId="164" fontId="4" fillId="0" borderId="6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6" fillId="0" borderId="0" xfId="0" applyFont="1"/>
    <xf numFmtId="0" fontId="7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" fillId="0" borderId="2" xfId="0" applyFont="1" applyBorder="1"/>
    <xf numFmtId="164" fontId="9" fillId="0" borderId="2" xfId="0" applyNumberFormat="1" applyFont="1" applyBorder="1" applyAlignment="1">
      <alignment horizontal="center"/>
    </xf>
    <xf numFmtId="164" fontId="10" fillId="0" borderId="7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center"/>
    </xf>
    <xf numFmtId="164" fontId="11" fillId="0" borderId="2" xfId="0" applyNumberFormat="1" applyFont="1" applyBorder="1" applyAlignment="1">
      <alignment horizontal="center"/>
    </xf>
    <xf numFmtId="0" fontId="6" fillId="0" borderId="2" xfId="0" applyFont="1" applyBorder="1"/>
    <xf numFmtId="0" fontId="12" fillId="0" borderId="2" xfId="0" applyFont="1" applyBorder="1" applyAlignment="1">
      <alignment horizontal="center"/>
    </xf>
    <xf numFmtId="164" fontId="10" fillId="0" borderId="2" xfId="0" applyNumberFormat="1" applyFont="1" applyFill="1" applyBorder="1" applyAlignment="1">
      <alignment horizontal="center" vertical="center"/>
    </xf>
    <xf numFmtId="0" fontId="6" fillId="0" borderId="4" xfId="0" applyFont="1" applyBorder="1"/>
    <xf numFmtId="164" fontId="2" fillId="0" borderId="1" xfId="0" applyNumberFormat="1" applyFont="1" applyBorder="1" applyAlignment="1">
      <alignment horizontal="center"/>
    </xf>
    <xf numFmtId="164" fontId="10" fillId="0" borderId="4" xfId="0" applyNumberFormat="1" applyFont="1" applyFill="1" applyBorder="1" applyAlignment="1">
      <alignment horizontal="center" vertical="center"/>
    </xf>
    <xf numFmtId="164" fontId="10" fillId="0" borderId="1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164" fontId="9" fillId="0" borderId="5" xfId="0" applyNumberFormat="1" applyFont="1" applyBorder="1" applyAlignment="1">
      <alignment horizontal="center"/>
    </xf>
    <xf numFmtId="0" fontId="6" fillId="0" borderId="3" xfId="0" applyFont="1" applyBorder="1"/>
    <xf numFmtId="164" fontId="11" fillId="0" borderId="4" xfId="0" applyNumberFormat="1" applyFont="1" applyBorder="1" applyAlignment="1">
      <alignment horizontal="center"/>
    </xf>
    <xf numFmtId="164" fontId="11" fillId="0" borderId="5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 vertical="center"/>
    </xf>
    <xf numFmtId="0" fontId="1" fillId="0" borderId="1" xfId="0" applyFont="1" applyBorder="1"/>
    <xf numFmtId="164" fontId="2" fillId="0" borderId="0" xfId="0" applyNumberFormat="1" applyFont="1" applyBorder="1" applyAlignment="1">
      <alignment horizontal="center"/>
    </xf>
    <xf numFmtId="164" fontId="10" fillId="0" borderId="1" xfId="0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/>
    </xf>
    <xf numFmtId="0" fontId="7" fillId="0" borderId="2" xfId="0" applyFont="1" applyBorder="1"/>
    <xf numFmtId="164" fontId="7" fillId="0" borderId="2" xfId="0" applyNumberFormat="1" applyFont="1" applyBorder="1" applyAlignment="1">
      <alignment horizontal="center"/>
    </xf>
    <xf numFmtId="164" fontId="7" fillId="0" borderId="2" xfId="0" applyNumberFormat="1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10" fillId="0" borderId="6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7" xfId="0" applyFont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horizontal="left" vertical="center"/>
    </xf>
    <xf numFmtId="0" fontId="10" fillId="0" borderId="4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64" fontId="10" fillId="0" borderId="13" xfId="0" applyNumberFormat="1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164" fontId="10" fillId="0" borderId="2" xfId="0" applyNumberFormat="1" applyFont="1" applyBorder="1" applyAlignment="1">
      <alignment horizontal="center" vertical="center"/>
    </xf>
    <xf numFmtId="164" fontId="10" fillId="0" borderId="5" xfId="0" applyNumberFormat="1" applyFont="1" applyBorder="1" applyAlignment="1">
      <alignment horizontal="center" vertical="center"/>
    </xf>
    <xf numFmtId="0" fontId="10" fillId="0" borderId="12" xfId="0" applyFont="1" applyBorder="1" applyAlignment="1">
      <alignment vertical="center"/>
    </xf>
    <xf numFmtId="164" fontId="10" fillId="0" borderId="12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14" xfId="0" applyFont="1" applyBorder="1" applyAlignment="1">
      <alignment vertical="center"/>
    </xf>
    <xf numFmtId="0" fontId="10" fillId="0" borderId="14" xfId="0" applyFont="1" applyBorder="1" applyAlignment="1">
      <alignment horizontal="center" vertical="center"/>
    </xf>
    <xf numFmtId="164" fontId="10" fillId="0" borderId="5" xfId="0" applyNumberFormat="1" applyFont="1" applyBorder="1" applyAlignment="1">
      <alignment horizontal="center"/>
    </xf>
    <xf numFmtId="164" fontId="10" fillId="0" borderId="4" xfId="0" applyNumberFormat="1" applyFont="1" applyBorder="1" applyAlignment="1">
      <alignment vertical="center"/>
    </xf>
    <xf numFmtId="0" fontId="10" fillId="0" borderId="9" xfId="0" applyFont="1" applyBorder="1" applyAlignment="1">
      <alignment horizontal="center" vertical="center"/>
    </xf>
    <xf numFmtId="164" fontId="10" fillId="0" borderId="14" xfId="0" applyNumberFormat="1" applyFont="1" applyBorder="1" applyAlignment="1">
      <alignment horizontal="center" vertical="center"/>
    </xf>
    <xf numFmtId="0" fontId="7" fillId="0" borderId="3" xfId="0" applyFont="1" applyBorder="1" applyAlignment="1"/>
    <xf numFmtId="0" fontId="7" fillId="0" borderId="5" xfId="0" applyFont="1" applyBorder="1" applyAlignment="1"/>
    <xf numFmtId="0" fontId="6" fillId="0" borderId="3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7" fillId="0" borderId="3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15" fillId="0" borderId="0" xfId="0" applyFont="1" applyAlignment="1">
      <alignment horizontal="center"/>
    </xf>
    <xf numFmtId="0" fontId="6" fillId="0" borderId="4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164" fontId="6" fillId="0" borderId="3" xfId="0" applyNumberFormat="1" applyFont="1" applyBorder="1" applyAlignment="1">
      <alignment horizontal="left"/>
    </xf>
    <xf numFmtId="164" fontId="6" fillId="0" borderId="4" xfId="0" applyNumberFormat="1" applyFont="1" applyBorder="1" applyAlignment="1">
      <alignment horizontal="left"/>
    </xf>
    <xf numFmtId="164" fontId="6" fillId="0" borderId="5" xfId="0" applyNumberFormat="1" applyFont="1" applyBorder="1" applyAlignment="1">
      <alignment horizontal="left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4" fillId="0" borderId="5" xfId="0" applyFont="1" applyBorder="1" applyAlignment="1">
      <alignment horizontal="right"/>
    </xf>
    <xf numFmtId="0" fontId="4" fillId="0" borderId="11" xfId="0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10" fillId="0" borderId="3" xfId="0" applyFont="1" applyBorder="1" applyAlignment="1">
      <alignment horizontal="right" vertical="center"/>
    </xf>
    <xf numFmtId="0" fontId="10" fillId="0" borderId="4" xfId="0" applyFont="1" applyBorder="1" applyAlignment="1">
      <alignment horizontal="right" vertical="center"/>
    </xf>
    <xf numFmtId="0" fontId="10" fillId="0" borderId="5" xfId="0" applyFont="1" applyBorder="1" applyAlignment="1">
      <alignment horizontal="right" vertical="center"/>
    </xf>
    <xf numFmtId="0" fontId="14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4"/>
  <sheetViews>
    <sheetView tabSelected="1" topLeftCell="A37" workbookViewId="0">
      <selection activeCell="E54" sqref="E54"/>
    </sheetView>
  </sheetViews>
  <sheetFormatPr defaultRowHeight="15"/>
  <cols>
    <col min="1" max="1" width="4.140625" customWidth="1"/>
    <col min="2" max="2" width="18.140625" customWidth="1"/>
    <col min="3" max="3" width="8.28515625" customWidth="1"/>
    <col min="4" max="14" width="5" customWidth="1"/>
    <col min="15" max="15" width="5.7109375" customWidth="1"/>
  </cols>
  <sheetData>
    <row r="1" spans="1:15" ht="15.75">
      <c r="A1" s="112" t="s">
        <v>80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</row>
    <row r="2" spans="1:15">
      <c r="A2" s="43" t="s">
        <v>73</v>
      </c>
      <c r="B2" s="4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22.5">
      <c r="A3" s="44" t="s">
        <v>52</v>
      </c>
      <c r="B3" s="45" t="s">
        <v>2</v>
      </c>
      <c r="C3" s="46" t="s">
        <v>53</v>
      </c>
      <c r="D3" s="46" t="s">
        <v>54</v>
      </c>
      <c r="E3" s="46" t="s">
        <v>55</v>
      </c>
      <c r="F3" s="46" t="s">
        <v>56</v>
      </c>
      <c r="G3" s="46" t="s">
        <v>57</v>
      </c>
      <c r="H3" s="46" t="s">
        <v>58</v>
      </c>
      <c r="I3" s="46" t="s">
        <v>59</v>
      </c>
      <c r="J3" s="46" t="s">
        <v>60</v>
      </c>
      <c r="K3" s="46" t="s">
        <v>61</v>
      </c>
      <c r="L3" s="46" t="s">
        <v>62</v>
      </c>
      <c r="M3" s="46" t="s">
        <v>63</v>
      </c>
      <c r="N3" s="46" t="s">
        <v>64</v>
      </c>
      <c r="O3" s="47" t="s">
        <v>4</v>
      </c>
    </row>
    <row r="4" spans="1:15">
      <c r="A4" s="108" t="s">
        <v>5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09"/>
    </row>
    <row r="5" spans="1:15">
      <c r="A5" s="3">
        <v>1</v>
      </c>
      <c r="B5" s="48" t="s">
        <v>6</v>
      </c>
      <c r="C5" s="26">
        <v>35.5</v>
      </c>
      <c r="D5" s="49">
        <v>54.2</v>
      </c>
      <c r="E5" s="49">
        <v>0.8</v>
      </c>
      <c r="F5" s="49"/>
      <c r="G5" s="49"/>
      <c r="H5" s="49"/>
      <c r="I5" s="49"/>
      <c r="J5" s="50"/>
      <c r="K5" s="49"/>
      <c r="L5" s="49"/>
      <c r="M5" s="49"/>
      <c r="N5" s="51"/>
      <c r="O5" s="49">
        <f>SUM(C5:N5)</f>
        <v>90.5</v>
      </c>
    </row>
    <row r="6" spans="1:15">
      <c r="A6" s="3">
        <v>2</v>
      </c>
      <c r="B6" s="48" t="s">
        <v>9</v>
      </c>
      <c r="C6" s="16">
        <v>65.2</v>
      </c>
      <c r="D6" s="49">
        <v>15.2</v>
      </c>
      <c r="E6" s="49">
        <v>0.5</v>
      </c>
      <c r="F6" s="49"/>
      <c r="G6" s="49"/>
      <c r="H6" s="49"/>
      <c r="I6" s="51"/>
      <c r="J6" s="50"/>
      <c r="K6" s="49"/>
      <c r="L6" s="49"/>
      <c r="M6" s="51"/>
      <c r="N6" s="51"/>
      <c r="O6" s="49">
        <f t="shared" ref="O6:O10" si="0">SUM(C6:N6)</f>
        <v>80.900000000000006</v>
      </c>
    </row>
    <row r="7" spans="1:15">
      <c r="A7" s="3">
        <v>3</v>
      </c>
      <c r="B7" s="48" t="s">
        <v>11</v>
      </c>
      <c r="C7" s="16">
        <v>39</v>
      </c>
      <c r="D7" s="49">
        <v>16.8</v>
      </c>
      <c r="E7" s="49">
        <v>5</v>
      </c>
      <c r="F7" s="49"/>
      <c r="G7" s="49"/>
      <c r="H7" s="49"/>
      <c r="I7" s="49"/>
      <c r="J7" s="50"/>
      <c r="K7" s="49"/>
      <c r="L7" s="49"/>
      <c r="M7" s="51"/>
      <c r="N7" s="51"/>
      <c r="O7" s="49">
        <f t="shared" si="0"/>
        <v>60.8</v>
      </c>
    </row>
    <row r="8" spans="1:15">
      <c r="A8" s="3">
        <v>4</v>
      </c>
      <c r="B8" s="48" t="s">
        <v>12</v>
      </c>
      <c r="C8" s="16">
        <v>29.2</v>
      </c>
      <c r="D8" s="49">
        <v>7</v>
      </c>
      <c r="E8" s="49">
        <v>0.6</v>
      </c>
      <c r="F8" s="49"/>
      <c r="G8" s="49"/>
      <c r="H8" s="49"/>
      <c r="I8" s="49"/>
      <c r="J8" s="50"/>
      <c r="K8" s="49"/>
      <c r="L8" s="49"/>
      <c r="M8" s="49"/>
      <c r="N8" s="51"/>
      <c r="O8" s="49">
        <f t="shared" si="0"/>
        <v>36.800000000000004</v>
      </c>
    </row>
    <row r="9" spans="1:15">
      <c r="A9" s="3">
        <v>5</v>
      </c>
      <c r="B9" s="48" t="s">
        <v>13</v>
      </c>
      <c r="C9" s="12">
        <v>16.700000000000003</v>
      </c>
      <c r="D9" s="49">
        <v>3.2</v>
      </c>
      <c r="E9" s="49">
        <v>0.8</v>
      </c>
      <c r="F9" s="49"/>
      <c r="G9" s="49"/>
      <c r="H9" s="49"/>
      <c r="I9" s="49"/>
      <c r="J9" s="50"/>
      <c r="K9" s="49"/>
      <c r="L9" s="49"/>
      <c r="M9" s="49"/>
      <c r="N9" s="51"/>
      <c r="O9" s="49">
        <f t="shared" si="0"/>
        <v>20.700000000000003</v>
      </c>
    </row>
    <row r="10" spans="1:15">
      <c r="A10" s="3">
        <v>6</v>
      </c>
      <c r="B10" s="48" t="s">
        <v>14</v>
      </c>
      <c r="C10" s="12">
        <v>21.7</v>
      </c>
      <c r="D10" s="49">
        <v>4.3999999999999995</v>
      </c>
      <c r="E10" s="49">
        <v>0.7</v>
      </c>
      <c r="F10" s="49"/>
      <c r="G10" s="49"/>
      <c r="H10" s="49"/>
      <c r="I10" s="49"/>
      <c r="J10" s="50"/>
      <c r="K10" s="49"/>
      <c r="L10" s="51"/>
      <c r="M10" s="49"/>
      <c r="N10" s="49"/>
      <c r="O10" s="49">
        <f t="shared" si="0"/>
        <v>26.799999999999997</v>
      </c>
    </row>
    <row r="11" spans="1:15">
      <c r="A11" s="114" t="s">
        <v>65</v>
      </c>
      <c r="B11" s="115"/>
      <c r="C11" s="52">
        <f t="shared" ref="C11:N11" si="1">SUM(C5:C10)</f>
        <v>207.29999999999995</v>
      </c>
      <c r="D11" s="52">
        <f t="shared" si="1"/>
        <v>100.80000000000001</v>
      </c>
      <c r="E11" s="52">
        <f>SUM(E5:E10)</f>
        <v>8.3999999999999986</v>
      </c>
      <c r="F11" s="52">
        <f>SUM(F5:F10)</f>
        <v>0</v>
      </c>
      <c r="G11" s="52">
        <f>SUM(G5:G10)</f>
        <v>0</v>
      </c>
      <c r="H11" s="52">
        <f t="shared" si="1"/>
        <v>0</v>
      </c>
      <c r="I11" s="52">
        <f t="shared" si="1"/>
        <v>0</v>
      </c>
      <c r="J11" s="52">
        <f t="shared" si="1"/>
        <v>0</v>
      </c>
      <c r="K11" s="52">
        <f t="shared" si="1"/>
        <v>0</v>
      </c>
      <c r="L11" s="52">
        <f t="shared" si="1"/>
        <v>0</v>
      </c>
      <c r="M11" s="52">
        <f t="shared" si="1"/>
        <v>0</v>
      </c>
      <c r="N11" s="52">
        <f t="shared" si="1"/>
        <v>0</v>
      </c>
      <c r="O11" s="52">
        <f>SUM(O5:O10)</f>
        <v>316.5</v>
      </c>
    </row>
    <row r="12" spans="1:15">
      <c r="A12" s="53"/>
      <c r="B12" s="53" t="s">
        <v>66</v>
      </c>
      <c r="C12" s="52">
        <f t="shared" ref="C12:O12" si="2">C11/6</f>
        <v>34.54999999999999</v>
      </c>
      <c r="D12" s="52">
        <f>D11/6</f>
        <v>16.8</v>
      </c>
      <c r="E12" s="52">
        <f t="shared" si="2"/>
        <v>1.3999999999999997</v>
      </c>
      <c r="F12" s="52">
        <f t="shared" si="2"/>
        <v>0</v>
      </c>
      <c r="G12" s="52">
        <f t="shared" si="2"/>
        <v>0</v>
      </c>
      <c r="H12" s="52">
        <f t="shared" si="2"/>
        <v>0</v>
      </c>
      <c r="I12" s="52">
        <f t="shared" si="2"/>
        <v>0</v>
      </c>
      <c r="J12" s="52">
        <f t="shared" si="2"/>
        <v>0</v>
      </c>
      <c r="K12" s="52">
        <f t="shared" si="2"/>
        <v>0</v>
      </c>
      <c r="L12" s="52">
        <f t="shared" si="2"/>
        <v>0</v>
      </c>
      <c r="M12" s="52">
        <f t="shared" si="2"/>
        <v>0</v>
      </c>
      <c r="N12" s="52">
        <f t="shared" si="2"/>
        <v>0</v>
      </c>
      <c r="O12" s="52">
        <f t="shared" si="2"/>
        <v>52.75</v>
      </c>
    </row>
    <row r="13" spans="1:15">
      <c r="A13" s="108" t="s">
        <v>16</v>
      </c>
      <c r="B13" s="113"/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09"/>
    </row>
    <row r="14" spans="1:15">
      <c r="A14" s="3">
        <v>1</v>
      </c>
      <c r="B14" s="48" t="s">
        <v>17</v>
      </c>
      <c r="C14" s="26">
        <v>119.3</v>
      </c>
      <c r="D14" s="49">
        <v>21.4</v>
      </c>
      <c r="E14" s="49">
        <v>11</v>
      </c>
      <c r="F14" s="49"/>
      <c r="G14" s="49"/>
      <c r="H14" s="49"/>
      <c r="I14" s="51"/>
      <c r="J14" s="51"/>
      <c r="K14" s="51"/>
      <c r="L14" s="51"/>
      <c r="M14" s="49"/>
      <c r="N14" s="51"/>
      <c r="O14" s="49">
        <f>SUM(C14:N14)</f>
        <v>151.69999999999999</v>
      </c>
    </row>
    <row r="15" spans="1:15">
      <c r="A15" s="3">
        <v>2</v>
      </c>
      <c r="B15" s="48" t="s">
        <v>18</v>
      </c>
      <c r="C15" s="26">
        <v>119.3</v>
      </c>
      <c r="D15" s="49">
        <v>21.4</v>
      </c>
      <c r="E15" s="49">
        <v>11</v>
      </c>
      <c r="F15" s="49"/>
      <c r="G15" s="49"/>
      <c r="H15" s="49"/>
      <c r="I15" s="51"/>
      <c r="J15" s="51"/>
      <c r="K15" s="51"/>
      <c r="L15" s="51"/>
      <c r="M15" s="49"/>
      <c r="N15" s="51"/>
      <c r="O15" s="49">
        <f t="shared" ref="O15:O17" si="3">SUM(C15:N15)</f>
        <v>151.69999999999999</v>
      </c>
    </row>
    <row r="16" spans="1:15">
      <c r="A16" s="3">
        <v>3</v>
      </c>
      <c r="B16" s="48" t="s">
        <v>19</v>
      </c>
      <c r="C16" s="26">
        <v>119.3</v>
      </c>
      <c r="D16" s="49">
        <v>21.4</v>
      </c>
      <c r="E16" s="49">
        <v>11</v>
      </c>
      <c r="F16" s="49"/>
      <c r="G16" s="49"/>
      <c r="H16" s="49"/>
      <c r="I16" s="51"/>
      <c r="J16" s="51"/>
      <c r="K16" s="51"/>
      <c r="L16" s="51"/>
      <c r="M16" s="49"/>
      <c r="N16" s="51"/>
      <c r="O16" s="49">
        <f t="shared" si="3"/>
        <v>151.69999999999999</v>
      </c>
    </row>
    <row r="17" spans="1:15">
      <c r="A17" s="3">
        <v>4</v>
      </c>
      <c r="B17" s="48" t="s">
        <v>20</v>
      </c>
      <c r="C17" s="26">
        <v>119.3</v>
      </c>
      <c r="D17" s="49">
        <v>21.4</v>
      </c>
      <c r="E17" s="49">
        <v>11</v>
      </c>
      <c r="F17" s="49"/>
      <c r="G17" s="49"/>
      <c r="H17" s="49"/>
      <c r="I17" s="51"/>
      <c r="J17" s="51"/>
      <c r="K17" s="51"/>
      <c r="L17" s="51"/>
      <c r="M17" s="49"/>
      <c r="N17" s="51"/>
      <c r="O17" s="49">
        <f t="shared" si="3"/>
        <v>151.69999999999999</v>
      </c>
    </row>
    <row r="18" spans="1:15">
      <c r="A18" s="114" t="s">
        <v>67</v>
      </c>
      <c r="B18" s="115"/>
      <c r="C18" s="52">
        <f t="shared" ref="C18:O18" si="4">SUM(C14:C17)</f>
        <v>477.2</v>
      </c>
      <c r="D18" s="52">
        <f>SUM(D14:D17)</f>
        <v>85.6</v>
      </c>
      <c r="E18" s="52">
        <f t="shared" si="4"/>
        <v>44</v>
      </c>
      <c r="F18" s="52">
        <f>SUM(F14:F17)</f>
        <v>0</v>
      </c>
      <c r="G18" s="52">
        <f t="shared" si="4"/>
        <v>0</v>
      </c>
      <c r="H18" s="52">
        <f>SUM(H14:H17)</f>
        <v>0</v>
      </c>
      <c r="I18" s="52">
        <f>SUM(I14:I17)</f>
        <v>0</v>
      </c>
      <c r="J18" s="52">
        <f t="shared" si="4"/>
        <v>0</v>
      </c>
      <c r="K18" s="52">
        <f t="shared" si="4"/>
        <v>0</v>
      </c>
      <c r="L18" s="52">
        <f t="shared" si="4"/>
        <v>0</v>
      </c>
      <c r="M18" s="52">
        <f t="shared" si="4"/>
        <v>0</v>
      </c>
      <c r="N18" s="52">
        <f t="shared" si="4"/>
        <v>0</v>
      </c>
      <c r="O18" s="52">
        <f t="shared" si="4"/>
        <v>606.79999999999995</v>
      </c>
    </row>
    <row r="19" spans="1:15">
      <c r="A19" s="53"/>
      <c r="B19" s="53" t="s">
        <v>66</v>
      </c>
      <c r="C19" s="52">
        <f t="shared" ref="C19:O19" si="5">C18/4</f>
        <v>119.3</v>
      </c>
      <c r="D19" s="52">
        <f>D18/4</f>
        <v>21.4</v>
      </c>
      <c r="E19" s="52">
        <f t="shared" si="5"/>
        <v>11</v>
      </c>
      <c r="F19" s="52">
        <f t="shared" si="5"/>
        <v>0</v>
      </c>
      <c r="G19" s="52">
        <f t="shared" si="5"/>
        <v>0</v>
      </c>
      <c r="H19" s="52">
        <f>H18/4</f>
        <v>0</v>
      </c>
      <c r="I19" s="52">
        <f>I18/4</f>
        <v>0</v>
      </c>
      <c r="J19" s="52">
        <f t="shared" si="5"/>
        <v>0</v>
      </c>
      <c r="K19" s="52">
        <f t="shared" si="5"/>
        <v>0</v>
      </c>
      <c r="L19" s="52">
        <f t="shared" si="5"/>
        <v>0</v>
      </c>
      <c r="M19" s="52">
        <f t="shared" si="5"/>
        <v>0</v>
      </c>
      <c r="N19" s="52">
        <f t="shared" si="5"/>
        <v>0</v>
      </c>
      <c r="O19" s="52">
        <f t="shared" si="5"/>
        <v>151.69999999999999</v>
      </c>
    </row>
    <row r="20" spans="1:15" ht="11.25" customHeight="1">
      <c r="A20" s="108"/>
      <c r="B20" s="113"/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3"/>
      <c r="N20" s="113"/>
      <c r="O20" s="109"/>
    </row>
    <row r="21" spans="1:15">
      <c r="A21" s="3">
        <v>1</v>
      </c>
      <c r="B21" s="48" t="s">
        <v>23</v>
      </c>
      <c r="C21" s="26">
        <v>30.2</v>
      </c>
      <c r="D21" s="49">
        <v>9</v>
      </c>
      <c r="E21" s="49">
        <v>3</v>
      </c>
      <c r="F21" s="49"/>
      <c r="G21" s="49"/>
      <c r="H21" s="49"/>
      <c r="I21" s="51"/>
      <c r="J21" s="51"/>
      <c r="K21" s="51"/>
      <c r="L21" s="51"/>
      <c r="M21" s="51"/>
      <c r="N21" s="51"/>
      <c r="O21" s="49">
        <f>SUM(C21:N21)</f>
        <v>42.2</v>
      </c>
    </row>
    <row r="22" spans="1:15">
      <c r="A22" s="3">
        <v>2</v>
      </c>
      <c r="B22" s="48" t="s">
        <v>24</v>
      </c>
      <c r="C22" s="26">
        <v>27</v>
      </c>
      <c r="D22" s="49">
        <v>5</v>
      </c>
      <c r="E22" s="49">
        <v>6</v>
      </c>
      <c r="F22" s="49"/>
      <c r="G22" s="49"/>
      <c r="H22" s="49"/>
      <c r="I22" s="51"/>
      <c r="J22" s="51"/>
      <c r="K22" s="51"/>
      <c r="L22" s="49"/>
      <c r="M22" s="49"/>
      <c r="N22" s="51"/>
      <c r="O22" s="49">
        <f t="shared" ref="O22:O24" si="6">SUM(C22:N22)</f>
        <v>38</v>
      </c>
    </row>
    <row r="23" spans="1:15">
      <c r="A23" s="3">
        <v>3</v>
      </c>
      <c r="B23" s="48" t="s">
        <v>68</v>
      </c>
      <c r="C23" s="26">
        <v>27</v>
      </c>
      <c r="D23" s="49">
        <v>9</v>
      </c>
      <c r="E23" s="49">
        <v>0</v>
      </c>
      <c r="F23" s="49"/>
      <c r="G23" s="49"/>
      <c r="H23" s="49"/>
      <c r="I23" s="51"/>
      <c r="J23" s="51"/>
      <c r="K23" s="51"/>
      <c r="L23" s="49"/>
      <c r="M23" s="51"/>
      <c r="N23" s="51"/>
      <c r="O23" s="49">
        <f t="shared" si="6"/>
        <v>36</v>
      </c>
    </row>
    <row r="24" spans="1:15">
      <c r="A24" s="3">
        <v>4</v>
      </c>
      <c r="B24" s="9" t="s">
        <v>26</v>
      </c>
      <c r="C24" s="26">
        <v>33</v>
      </c>
      <c r="D24" s="49">
        <v>6</v>
      </c>
      <c r="E24" s="49">
        <v>0</v>
      </c>
      <c r="F24" s="49"/>
      <c r="G24" s="49"/>
      <c r="H24" s="49"/>
      <c r="I24" s="51"/>
      <c r="J24" s="51"/>
      <c r="K24" s="51"/>
      <c r="L24" s="51"/>
      <c r="M24" s="51"/>
      <c r="N24" s="49"/>
      <c r="O24" s="49">
        <f t="shared" si="6"/>
        <v>39</v>
      </c>
    </row>
    <row r="25" spans="1:15">
      <c r="A25" s="114" t="s">
        <v>69</v>
      </c>
      <c r="B25" s="115"/>
      <c r="C25" s="52">
        <f t="shared" ref="C25" si="7">SUM(C21:C23)</f>
        <v>84.2</v>
      </c>
      <c r="D25" s="52">
        <f>SUM(D21:D24)</f>
        <v>29</v>
      </c>
      <c r="E25" s="52">
        <f>SUM(E21:E24)</f>
        <v>9</v>
      </c>
      <c r="F25" s="52">
        <f>SUM(F21:F24)</f>
        <v>0</v>
      </c>
      <c r="G25" s="52">
        <f>SUM(G21:G24)</f>
        <v>0</v>
      </c>
      <c r="H25" s="52">
        <f>SUM(H21:H24)</f>
        <v>0</v>
      </c>
      <c r="I25" s="52">
        <f t="shared" ref="I25:O25" si="8">SUM(I21:I24)</f>
        <v>0</v>
      </c>
      <c r="J25" s="52">
        <f t="shared" si="8"/>
        <v>0</v>
      </c>
      <c r="K25" s="52">
        <f t="shared" si="8"/>
        <v>0</v>
      </c>
      <c r="L25" s="52">
        <f t="shared" si="8"/>
        <v>0</v>
      </c>
      <c r="M25" s="52">
        <f t="shared" si="8"/>
        <v>0</v>
      </c>
      <c r="N25" s="52">
        <f t="shared" si="8"/>
        <v>0</v>
      </c>
      <c r="O25" s="52">
        <f t="shared" si="8"/>
        <v>155.19999999999999</v>
      </c>
    </row>
    <row r="26" spans="1:15">
      <c r="A26" s="53"/>
      <c r="B26" s="53" t="s">
        <v>66</v>
      </c>
      <c r="C26" s="52">
        <f t="shared" ref="C26" si="9">C25/3</f>
        <v>28.066666666666666</v>
      </c>
      <c r="D26" s="52">
        <f t="shared" ref="D26:N26" si="10">D25/4</f>
        <v>7.25</v>
      </c>
      <c r="E26" s="52">
        <f t="shared" si="10"/>
        <v>2.25</v>
      </c>
      <c r="F26" s="52">
        <f t="shared" si="10"/>
        <v>0</v>
      </c>
      <c r="G26" s="52">
        <f t="shared" si="10"/>
        <v>0</v>
      </c>
      <c r="H26" s="52">
        <f t="shared" si="10"/>
        <v>0</v>
      </c>
      <c r="I26" s="52">
        <f t="shared" si="10"/>
        <v>0</v>
      </c>
      <c r="J26" s="52">
        <f t="shared" si="10"/>
        <v>0</v>
      </c>
      <c r="K26" s="52">
        <f t="shared" si="10"/>
        <v>0</v>
      </c>
      <c r="L26" s="52">
        <f t="shared" si="10"/>
        <v>0</v>
      </c>
      <c r="M26" s="52">
        <f t="shared" si="10"/>
        <v>0</v>
      </c>
      <c r="N26" s="52">
        <f t="shared" si="10"/>
        <v>0</v>
      </c>
      <c r="O26" s="52">
        <f>O25/4</f>
        <v>38.799999999999997</v>
      </c>
    </row>
    <row r="27" spans="1:15">
      <c r="A27" s="48"/>
      <c r="B27" s="48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</row>
    <row r="28" spans="1:15">
      <c r="A28" s="3">
        <v>1</v>
      </c>
      <c r="B28" s="53" t="s">
        <v>29</v>
      </c>
      <c r="C28" s="26">
        <v>65</v>
      </c>
      <c r="D28" s="55">
        <v>12</v>
      </c>
      <c r="E28" s="50">
        <v>15</v>
      </c>
      <c r="F28" s="49"/>
      <c r="G28" s="49"/>
      <c r="H28" s="49"/>
      <c r="I28" s="51"/>
      <c r="J28" s="49"/>
      <c r="K28" s="49"/>
      <c r="L28" s="51"/>
      <c r="M28" s="49"/>
      <c r="N28" s="51"/>
      <c r="O28" s="49">
        <f>SUM(C28:N28)</f>
        <v>92</v>
      </c>
    </row>
    <row r="29" spans="1:15" ht="8.25" customHeight="1">
      <c r="A29" s="42"/>
      <c r="B29" s="56"/>
      <c r="C29" s="57"/>
      <c r="D29" s="58"/>
      <c r="E29" s="59"/>
      <c r="F29" s="60"/>
      <c r="G29" s="60"/>
      <c r="H29" s="60"/>
      <c r="I29" s="61"/>
      <c r="J29" s="60"/>
      <c r="K29" s="60"/>
      <c r="L29" s="61"/>
      <c r="M29" s="60"/>
      <c r="N29" s="61"/>
      <c r="O29" s="62"/>
    </row>
    <row r="30" spans="1:15">
      <c r="A30" s="108" t="s">
        <v>30</v>
      </c>
      <c r="B30" s="113"/>
      <c r="C30" s="113"/>
      <c r="D30" s="113"/>
      <c r="E30" s="113"/>
      <c r="F30" s="113"/>
      <c r="G30" s="113"/>
      <c r="H30" s="113"/>
      <c r="I30" s="113"/>
      <c r="J30" s="113"/>
      <c r="K30" s="113"/>
      <c r="L30" s="113"/>
      <c r="M30" s="113"/>
      <c r="N30" s="113"/>
      <c r="O30" s="109"/>
    </row>
    <row r="31" spans="1:15">
      <c r="A31" s="3">
        <v>1</v>
      </c>
      <c r="B31" s="48" t="s">
        <v>31</v>
      </c>
      <c r="C31" s="26">
        <v>29.8</v>
      </c>
      <c r="D31" s="55">
        <v>4.5999999999999996</v>
      </c>
      <c r="E31" s="49">
        <v>3.6</v>
      </c>
      <c r="F31" s="49"/>
      <c r="G31" s="49"/>
      <c r="H31" s="49"/>
      <c r="I31" s="51"/>
      <c r="J31" s="51"/>
      <c r="K31" s="51"/>
      <c r="L31" s="49"/>
      <c r="M31" s="49"/>
      <c r="N31" s="51"/>
      <c r="O31" s="49">
        <f>SUM(C31:N31)</f>
        <v>38</v>
      </c>
    </row>
    <row r="32" spans="1:15">
      <c r="A32" s="3">
        <v>2</v>
      </c>
      <c r="B32" s="48" t="s">
        <v>32</v>
      </c>
      <c r="C32" s="26">
        <v>17</v>
      </c>
      <c r="D32" s="55">
        <v>0</v>
      </c>
      <c r="E32" s="49">
        <v>0</v>
      </c>
      <c r="F32" s="49"/>
      <c r="G32" s="49"/>
      <c r="H32" s="49"/>
      <c r="I32" s="49"/>
      <c r="J32" s="49"/>
      <c r="K32" s="49"/>
      <c r="L32" s="49"/>
      <c r="M32" s="49"/>
      <c r="N32" s="51"/>
      <c r="O32" s="49">
        <f>SUM(C32:N32)</f>
        <v>17</v>
      </c>
    </row>
    <row r="33" spans="1:15">
      <c r="A33" s="3">
        <v>3</v>
      </c>
      <c r="B33" s="48" t="s">
        <v>33</v>
      </c>
      <c r="C33" s="26">
        <v>27.8</v>
      </c>
      <c r="D33" s="55">
        <v>13.4</v>
      </c>
      <c r="E33" s="49">
        <v>0</v>
      </c>
      <c r="F33" s="49"/>
      <c r="G33" s="49"/>
      <c r="H33" s="49"/>
      <c r="I33" s="49"/>
      <c r="J33" s="49"/>
      <c r="K33" s="51"/>
      <c r="L33" s="51"/>
      <c r="M33" s="49"/>
      <c r="N33" s="51"/>
      <c r="O33" s="49">
        <f>SUM(C33:N33)</f>
        <v>41.2</v>
      </c>
    </row>
    <row r="34" spans="1:15">
      <c r="A34" s="3">
        <v>4</v>
      </c>
      <c r="B34" s="48" t="s">
        <v>34</v>
      </c>
      <c r="C34" s="26">
        <v>80.8</v>
      </c>
      <c r="D34" s="55">
        <v>11.8</v>
      </c>
      <c r="E34" s="49">
        <v>0</v>
      </c>
      <c r="F34" s="49"/>
      <c r="G34" s="49"/>
      <c r="H34" s="49"/>
      <c r="I34" s="49"/>
      <c r="J34" s="51"/>
      <c r="K34" s="51"/>
      <c r="L34" s="49"/>
      <c r="M34" s="49"/>
      <c r="N34" s="51"/>
      <c r="O34" s="49">
        <f>SUM(C34:N34)</f>
        <v>92.6</v>
      </c>
    </row>
    <row r="35" spans="1:15">
      <c r="A35" s="3">
        <v>5</v>
      </c>
      <c r="B35" s="48" t="s">
        <v>35</v>
      </c>
      <c r="C35" s="26">
        <v>60.9</v>
      </c>
      <c r="D35" s="55">
        <v>3.5</v>
      </c>
      <c r="E35" s="49">
        <v>0</v>
      </c>
      <c r="F35" s="49"/>
      <c r="G35" s="49"/>
      <c r="H35" s="49"/>
      <c r="I35" s="51"/>
      <c r="J35" s="51"/>
      <c r="K35" s="49"/>
      <c r="L35" s="51"/>
      <c r="M35" s="49"/>
      <c r="N35" s="51"/>
      <c r="O35" s="49">
        <f>SUM(C35:N35)</f>
        <v>64.400000000000006</v>
      </c>
    </row>
    <row r="36" spans="1:15">
      <c r="A36" s="114" t="s">
        <v>70</v>
      </c>
      <c r="B36" s="115"/>
      <c r="C36" s="52">
        <f t="shared" ref="C36:O37" si="11">SUM(C31:C35)</f>
        <v>216.29999999999998</v>
      </c>
      <c r="D36" s="52">
        <f>SUM(D31:D35)</f>
        <v>33.299999999999997</v>
      </c>
      <c r="E36" s="52">
        <f>SUM(E31:E35)</f>
        <v>3.6</v>
      </c>
      <c r="F36" s="52">
        <f t="shared" si="11"/>
        <v>0</v>
      </c>
      <c r="G36" s="52">
        <f t="shared" si="11"/>
        <v>0</v>
      </c>
      <c r="H36" s="52">
        <f t="shared" si="11"/>
        <v>0</v>
      </c>
      <c r="I36" s="52">
        <f t="shared" si="11"/>
        <v>0</v>
      </c>
      <c r="J36" s="52">
        <f>SUM(J31:J35)</f>
        <v>0</v>
      </c>
      <c r="K36" s="52">
        <f t="shared" si="11"/>
        <v>0</v>
      </c>
      <c r="L36" s="52">
        <f t="shared" si="11"/>
        <v>0</v>
      </c>
      <c r="M36" s="52">
        <f t="shared" si="11"/>
        <v>0</v>
      </c>
      <c r="N36" s="52">
        <f t="shared" si="11"/>
        <v>0</v>
      </c>
      <c r="O36" s="52">
        <f t="shared" si="11"/>
        <v>253.20000000000002</v>
      </c>
    </row>
    <row r="37" spans="1:15">
      <c r="A37" s="53"/>
      <c r="B37" s="53" t="s">
        <v>66</v>
      </c>
      <c r="C37" s="52">
        <f>C36/5</f>
        <v>43.26</v>
      </c>
      <c r="D37" s="52">
        <f>D36/5</f>
        <v>6.6599999999999993</v>
      </c>
      <c r="E37" s="52">
        <f t="shared" ref="E37:O37" si="12">E36/5</f>
        <v>0.72</v>
      </c>
      <c r="F37" s="52">
        <f t="shared" si="12"/>
        <v>0</v>
      </c>
      <c r="G37" s="52">
        <f t="shared" si="12"/>
        <v>0</v>
      </c>
      <c r="H37" s="52">
        <f t="shared" si="12"/>
        <v>0</v>
      </c>
      <c r="I37" s="52">
        <f t="shared" si="12"/>
        <v>0</v>
      </c>
      <c r="J37" s="52">
        <f t="shared" si="12"/>
        <v>0</v>
      </c>
      <c r="K37" s="52">
        <f t="shared" si="12"/>
        <v>0</v>
      </c>
      <c r="L37" s="52">
        <f t="shared" si="12"/>
        <v>0</v>
      </c>
      <c r="M37" s="52">
        <f t="shared" si="12"/>
        <v>0</v>
      </c>
      <c r="N37" s="52">
        <f t="shared" si="11"/>
        <v>0</v>
      </c>
      <c r="O37" s="52">
        <f t="shared" si="12"/>
        <v>50.64</v>
      </c>
    </row>
    <row r="38" spans="1:15" ht="10.5" customHeight="1">
      <c r="A38" s="63"/>
      <c r="B38" s="56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5"/>
    </row>
    <row r="39" spans="1:15">
      <c r="A39" s="108" t="s">
        <v>37</v>
      </c>
      <c r="B39" s="113"/>
      <c r="C39" s="113"/>
      <c r="D39" s="113"/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09"/>
    </row>
    <row r="40" spans="1:15">
      <c r="A40" s="3">
        <v>1</v>
      </c>
      <c r="B40" s="48" t="s">
        <v>38</v>
      </c>
      <c r="C40" s="26">
        <v>39.200000000000003</v>
      </c>
      <c r="D40" s="55">
        <v>34.4</v>
      </c>
      <c r="E40" s="55">
        <v>18.100000000000001</v>
      </c>
      <c r="F40" s="55"/>
      <c r="G40" s="55"/>
      <c r="H40" s="55"/>
      <c r="I40" s="55"/>
      <c r="J40" s="55"/>
      <c r="K40" s="55"/>
      <c r="L40" s="55"/>
      <c r="M40" s="55"/>
      <c r="N40" s="55"/>
      <c r="O40" s="49">
        <f>SUM(C40:N40)</f>
        <v>91.699999999999989</v>
      </c>
    </row>
    <row r="41" spans="1:15">
      <c r="A41" s="3">
        <v>2</v>
      </c>
      <c r="B41" s="48" t="s">
        <v>39</v>
      </c>
      <c r="C41" s="26">
        <v>0</v>
      </c>
      <c r="D41" s="55">
        <v>0</v>
      </c>
      <c r="E41" s="55">
        <v>21.5</v>
      </c>
      <c r="F41" s="55"/>
      <c r="G41" s="55"/>
      <c r="H41" s="55"/>
      <c r="I41" s="55"/>
      <c r="J41" s="55"/>
      <c r="K41" s="55"/>
      <c r="L41" s="55"/>
      <c r="M41" s="55"/>
      <c r="N41" s="55"/>
      <c r="O41" s="49">
        <f>SUM(C41:N41)</f>
        <v>21.5</v>
      </c>
    </row>
    <row r="42" spans="1:15">
      <c r="A42" s="3">
        <v>3</v>
      </c>
      <c r="B42" s="48" t="s">
        <v>40</v>
      </c>
      <c r="C42" s="26">
        <v>0</v>
      </c>
      <c r="D42" s="55">
        <v>0</v>
      </c>
      <c r="E42" s="55">
        <v>6</v>
      </c>
      <c r="F42" s="55"/>
      <c r="G42" s="55"/>
      <c r="H42" s="55"/>
      <c r="I42" s="55"/>
      <c r="J42" s="55"/>
      <c r="K42" s="55"/>
      <c r="L42" s="55"/>
      <c r="M42" s="55"/>
      <c r="N42" s="55"/>
      <c r="O42" s="49">
        <f>SUM(C42:N42)</f>
        <v>6</v>
      </c>
    </row>
    <row r="43" spans="1:15">
      <c r="A43" s="114" t="s">
        <v>71</v>
      </c>
      <c r="B43" s="115"/>
      <c r="C43" s="52">
        <f>SUM(C40:C42)</f>
        <v>39.200000000000003</v>
      </c>
      <c r="D43" s="52">
        <f>SUM(D40:D42)</f>
        <v>34.4</v>
      </c>
      <c r="E43" s="52">
        <f>SUM(E40:E42)</f>
        <v>45.6</v>
      </c>
      <c r="F43" s="52">
        <f t="shared" ref="F43:N43" si="13">SUM(F40:F42)</f>
        <v>0</v>
      </c>
      <c r="G43" s="52">
        <f t="shared" si="13"/>
        <v>0</v>
      </c>
      <c r="H43" s="52">
        <f t="shared" si="13"/>
        <v>0</v>
      </c>
      <c r="I43" s="52">
        <f t="shared" si="13"/>
        <v>0</v>
      </c>
      <c r="J43" s="52">
        <f t="shared" si="13"/>
        <v>0</v>
      </c>
      <c r="K43" s="52">
        <f t="shared" si="13"/>
        <v>0</v>
      </c>
      <c r="L43" s="52">
        <f t="shared" si="13"/>
        <v>0</v>
      </c>
      <c r="M43" s="52">
        <f t="shared" si="13"/>
        <v>0</v>
      </c>
      <c r="N43" s="52">
        <f t="shared" si="13"/>
        <v>0</v>
      </c>
      <c r="O43" s="49">
        <f>SUM(C43:N43)</f>
        <v>119.19999999999999</v>
      </c>
    </row>
    <row r="44" spans="1:15">
      <c r="A44" s="53"/>
      <c r="B44" s="53" t="s">
        <v>66</v>
      </c>
      <c r="C44" s="52">
        <f>C43/3</f>
        <v>13.066666666666668</v>
      </c>
      <c r="D44" s="52">
        <f>D43/3</f>
        <v>11.466666666666667</v>
      </c>
      <c r="E44" s="52">
        <f>E43/3</f>
        <v>15.200000000000001</v>
      </c>
      <c r="F44" s="52">
        <f>F43/3</f>
        <v>0</v>
      </c>
      <c r="G44" s="52">
        <f t="shared" ref="G44:N44" si="14">G43/3</f>
        <v>0</v>
      </c>
      <c r="H44" s="52">
        <f t="shared" si="14"/>
        <v>0</v>
      </c>
      <c r="I44" s="52">
        <f t="shared" si="14"/>
        <v>0</v>
      </c>
      <c r="J44" s="52">
        <f t="shared" si="14"/>
        <v>0</v>
      </c>
      <c r="K44" s="52">
        <f t="shared" si="14"/>
        <v>0</v>
      </c>
      <c r="L44" s="52">
        <f t="shared" si="14"/>
        <v>0</v>
      </c>
      <c r="M44" s="52">
        <f t="shared" si="14"/>
        <v>0</v>
      </c>
      <c r="N44" s="52">
        <f t="shared" si="14"/>
        <v>0</v>
      </c>
      <c r="O44" s="49">
        <f>SUM(C44:N44)</f>
        <v>39.733333333333334</v>
      </c>
    </row>
    <row r="45" spans="1:15" ht="11.25" customHeight="1">
      <c r="A45" s="108"/>
      <c r="B45" s="113"/>
      <c r="C45" s="113"/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3"/>
      <c r="O45" s="109"/>
    </row>
    <row r="46" spans="1:15">
      <c r="A46" s="3">
        <v>1</v>
      </c>
      <c r="B46" s="48" t="s">
        <v>43</v>
      </c>
      <c r="C46" s="12">
        <v>73.000000000000014</v>
      </c>
      <c r="D46" s="55">
        <v>10.399999999999999</v>
      </c>
      <c r="E46" s="66">
        <v>0.2</v>
      </c>
      <c r="F46" s="49"/>
      <c r="G46" s="49"/>
      <c r="H46" s="49"/>
      <c r="I46" s="51"/>
      <c r="J46" s="49"/>
      <c r="K46" s="51"/>
      <c r="L46" s="49"/>
      <c r="M46" s="49"/>
      <c r="N46" s="49"/>
      <c r="O46" s="49">
        <f>SUM(C46:N46)</f>
        <v>83.600000000000009</v>
      </c>
    </row>
    <row r="47" spans="1:15" ht="10.5" customHeight="1">
      <c r="A47" s="42"/>
      <c r="B47" s="67"/>
      <c r="C47" s="68"/>
      <c r="D47" s="69"/>
      <c r="E47" s="70"/>
      <c r="F47" s="71"/>
      <c r="G47" s="60"/>
      <c r="H47" s="60"/>
      <c r="I47" s="61"/>
      <c r="J47" s="61"/>
      <c r="K47" s="61"/>
      <c r="L47" s="61"/>
      <c r="M47" s="60"/>
      <c r="N47" s="60"/>
      <c r="O47" s="62"/>
    </row>
    <row r="48" spans="1:15">
      <c r="A48" s="116" t="s">
        <v>44</v>
      </c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117"/>
      <c r="N48" s="117"/>
      <c r="O48" s="118"/>
    </row>
    <row r="49" spans="1:15">
      <c r="A49" s="3">
        <v>1</v>
      </c>
      <c r="B49" s="48" t="s">
        <v>45</v>
      </c>
      <c r="C49" s="55">
        <v>20.799999999999997</v>
      </c>
      <c r="D49" s="49">
        <v>1.5</v>
      </c>
      <c r="E49" s="49">
        <v>3</v>
      </c>
      <c r="F49" s="49"/>
      <c r="G49" s="49"/>
      <c r="H49" s="49"/>
      <c r="I49" s="51"/>
      <c r="J49" s="51"/>
      <c r="K49" s="51"/>
      <c r="L49" s="49"/>
      <c r="M49" s="51"/>
      <c r="N49" s="51"/>
      <c r="O49" s="49">
        <f>SUM(C49:N49)</f>
        <v>25.299999999999997</v>
      </c>
    </row>
    <row r="50" spans="1:15">
      <c r="A50" s="3">
        <v>2</v>
      </c>
      <c r="B50" s="48" t="s">
        <v>46</v>
      </c>
      <c r="C50" s="55">
        <v>41.7</v>
      </c>
      <c r="D50" s="49">
        <v>0</v>
      </c>
      <c r="E50" s="49">
        <v>0</v>
      </c>
      <c r="F50" s="49"/>
      <c r="G50" s="49"/>
      <c r="H50" s="49"/>
      <c r="I50" s="51"/>
      <c r="J50" s="51"/>
      <c r="K50" s="49"/>
      <c r="L50" s="49"/>
      <c r="M50" s="51"/>
      <c r="N50" s="51"/>
      <c r="O50" s="49">
        <f>SUM(C50:N50)</f>
        <v>41.7</v>
      </c>
    </row>
    <row r="51" spans="1:15">
      <c r="A51" s="106" t="s">
        <v>72</v>
      </c>
      <c r="B51" s="107"/>
      <c r="C51" s="52">
        <f>SUM(C49:C50)</f>
        <v>62.5</v>
      </c>
      <c r="D51" s="52">
        <f>SUM(D49:D50)</f>
        <v>1.5</v>
      </c>
      <c r="E51" s="52">
        <f>SUM(E49:E50)</f>
        <v>3</v>
      </c>
      <c r="F51" s="52">
        <f t="shared" ref="F51:O51" si="15">SUM(F49:F50)</f>
        <v>0</v>
      </c>
      <c r="G51" s="52">
        <f>SUM(G49:G50)</f>
        <v>0</v>
      </c>
      <c r="H51" s="52">
        <f t="shared" si="15"/>
        <v>0</v>
      </c>
      <c r="I51" s="52">
        <f t="shared" si="15"/>
        <v>0</v>
      </c>
      <c r="J51" s="52">
        <f t="shared" si="15"/>
        <v>0</v>
      </c>
      <c r="K51" s="52">
        <f t="shared" si="15"/>
        <v>0</v>
      </c>
      <c r="L51" s="52">
        <f t="shared" si="15"/>
        <v>0</v>
      </c>
      <c r="M51" s="52">
        <f t="shared" si="15"/>
        <v>0</v>
      </c>
      <c r="N51" s="52">
        <f>SUM(N49:N50)</f>
        <v>0</v>
      </c>
      <c r="O51" s="52">
        <f t="shared" si="15"/>
        <v>67</v>
      </c>
    </row>
    <row r="52" spans="1:15">
      <c r="A52" s="108" t="s">
        <v>66</v>
      </c>
      <c r="B52" s="109"/>
      <c r="C52" s="52">
        <f>(C51/2)</f>
        <v>31.25</v>
      </c>
      <c r="D52" s="52">
        <f>(D51/2)</f>
        <v>0.75</v>
      </c>
      <c r="E52" s="52">
        <f t="shared" ref="E52:M52" si="16">(E51/2)</f>
        <v>1.5</v>
      </c>
      <c r="F52" s="52">
        <f t="shared" si="16"/>
        <v>0</v>
      </c>
      <c r="G52" s="52">
        <f t="shared" si="16"/>
        <v>0</v>
      </c>
      <c r="H52" s="52">
        <f t="shared" si="16"/>
        <v>0</v>
      </c>
      <c r="I52" s="52">
        <f t="shared" si="16"/>
        <v>0</v>
      </c>
      <c r="J52" s="52">
        <f t="shared" si="16"/>
        <v>0</v>
      </c>
      <c r="K52" s="52">
        <f t="shared" si="16"/>
        <v>0</v>
      </c>
      <c r="L52" s="52">
        <f t="shared" si="16"/>
        <v>0</v>
      </c>
      <c r="M52" s="52">
        <f t="shared" si="16"/>
        <v>0</v>
      </c>
      <c r="N52" s="52">
        <f>(N51/2)</f>
        <v>0</v>
      </c>
      <c r="O52" s="52">
        <f>O51/2</f>
        <v>33.5</v>
      </c>
    </row>
    <row r="53" spans="1:15" ht="14.25" customHeight="1">
      <c r="A53" s="72" t="s">
        <v>75</v>
      </c>
      <c r="B53" s="72"/>
      <c r="C53" s="73">
        <f>SUM(C5:C10,C14:C17,C21:C23,C28,C31:C35,C40:C42,C46,C49:C50)</f>
        <v>1224.6999999999998</v>
      </c>
      <c r="D53" s="73">
        <f>SUM(D5:D10,D14:D17,D21:D24,D28,D31:D35,D40:D42,D46,D49:D50)</f>
        <v>307</v>
      </c>
      <c r="E53" s="73">
        <f>SUM(E5:E10,E14:E17,E21:E24,E28,E31:E35,E40:E42,E46,E49:E50)</f>
        <v>128.80000000000001</v>
      </c>
      <c r="F53" s="73">
        <f>SUM(F5:F10,F14:F17,F21:F24,F28,F31:F35,F40:F42,F46,F49:F50)</f>
        <v>0</v>
      </c>
      <c r="G53" s="73">
        <f>SUM(G5:G10,G14:G17,G21:G24,G28,G31:G35,G40:G42,G46,G49:G50)</f>
        <v>0</v>
      </c>
      <c r="H53" s="73">
        <f>SUM(H5:H10,H14:H17,H21:H24,H28,H31:H35,H40:H42,H46,H49:H50)</f>
        <v>0</v>
      </c>
      <c r="I53" s="73">
        <f>SUM(I5:I10,I14:I17,I21:I24,I28,I1731,I31:I35,I40:I42,I46,I49:I50)</f>
        <v>0</v>
      </c>
      <c r="J53" s="73">
        <f>SUM(J5:J10,J14:J17,J21:J24,J28,J31:J35,J40:J42,J46,J49:J50)</f>
        <v>0</v>
      </c>
      <c r="K53" s="73">
        <f t="shared" ref="K53:L53" si="17">SUM(K5:K10,K14:K17,K21:K24,K28,K31:K35,K40:K42,K46,K49:K50)</f>
        <v>0</v>
      </c>
      <c r="L53" s="73">
        <f t="shared" si="17"/>
        <v>0</v>
      </c>
      <c r="M53" s="73">
        <f>SUM(M5:M10,M14:M17,M21:M24,M28,M31:M35,M40:M42,M46,M49:M50)</f>
        <v>0</v>
      </c>
      <c r="N53" s="73">
        <f>SUM(N5:N10,N14:N17,N21:N24,N28,N31:N35,N40:N42,N46,N49:N50)</f>
        <v>0</v>
      </c>
      <c r="O53" s="73">
        <f>SUM(O5:O10,O14:O17,O21:O24,O28,O31:O35,O40:O42,O46,O49:O50)</f>
        <v>1693.5</v>
      </c>
    </row>
    <row r="54" spans="1:15" ht="23.25" customHeight="1">
      <c r="A54" s="110" t="s">
        <v>74</v>
      </c>
      <c r="B54" s="111"/>
      <c r="C54" s="74">
        <f t="shared" ref="C54" si="18">C53/25</f>
        <v>48.987999999999992</v>
      </c>
      <c r="D54" s="74">
        <f>D53/26</f>
        <v>11.807692307692308</v>
      </c>
      <c r="E54" s="74">
        <f t="shared" ref="E54:M54" si="19">E53/26</f>
        <v>4.953846153846154</v>
      </c>
      <c r="F54" s="74">
        <f>F53/26</f>
        <v>0</v>
      </c>
      <c r="G54" s="74">
        <f t="shared" si="19"/>
        <v>0</v>
      </c>
      <c r="H54" s="74">
        <f t="shared" si="19"/>
        <v>0</v>
      </c>
      <c r="I54" s="74">
        <f t="shared" si="19"/>
        <v>0</v>
      </c>
      <c r="J54" s="74">
        <f t="shared" si="19"/>
        <v>0</v>
      </c>
      <c r="K54" s="74">
        <f t="shared" si="19"/>
        <v>0</v>
      </c>
      <c r="L54" s="74">
        <f t="shared" si="19"/>
        <v>0</v>
      </c>
      <c r="M54" s="74">
        <f t="shared" si="19"/>
        <v>0</v>
      </c>
      <c r="N54" s="74">
        <f>N53/26</f>
        <v>0</v>
      </c>
      <c r="O54" s="74">
        <f>O53/26</f>
        <v>65.134615384615387</v>
      </c>
    </row>
  </sheetData>
  <mergeCells count="16">
    <mergeCell ref="A51:B51"/>
    <mergeCell ref="A52:B52"/>
    <mergeCell ref="A54:B54"/>
    <mergeCell ref="A1:O1"/>
    <mergeCell ref="A30:O30"/>
    <mergeCell ref="A36:B36"/>
    <mergeCell ref="A39:O39"/>
    <mergeCell ref="A43:B43"/>
    <mergeCell ref="A45:O45"/>
    <mergeCell ref="A48:O48"/>
    <mergeCell ref="A4:O4"/>
    <mergeCell ref="A11:B11"/>
    <mergeCell ref="A13:O13"/>
    <mergeCell ref="A18:B18"/>
    <mergeCell ref="A20:O20"/>
    <mergeCell ref="A25:B25"/>
  </mergeCells>
  <pageMargins left="0.46" right="0.37" top="0.43" bottom="0.31" header="0.3" footer="0.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47"/>
  <sheetViews>
    <sheetView workbookViewId="0">
      <selection activeCell="H15" sqref="H15"/>
    </sheetView>
  </sheetViews>
  <sheetFormatPr defaultRowHeight="15"/>
  <cols>
    <col min="1" max="1" width="3.85546875" customWidth="1"/>
    <col min="2" max="2" width="11.85546875" customWidth="1"/>
    <col min="3" max="17" width="5.140625" customWidth="1"/>
    <col min="18" max="34" width="5.42578125" customWidth="1"/>
  </cols>
  <sheetData>
    <row r="1" spans="1:34">
      <c r="A1" s="127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 t="s">
        <v>0</v>
      </c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</row>
    <row r="2" spans="1:34">
      <c r="A2" s="128" t="s">
        <v>50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128"/>
      <c r="R2" s="128" t="s">
        <v>50</v>
      </c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"/>
      <c r="AD2" s="1"/>
      <c r="AE2" s="1"/>
      <c r="AF2" s="1"/>
      <c r="AG2" s="1"/>
      <c r="AH2" s="1"/>
    </row>
    <row r="3" spans="1:34" ht="23.25">
      <c r="A3" s="2" t="s">
        <v>1</v>
      </c>
      <c r="B3" s="3" t="s">
        <v>2</v>
      </c>
      <c r="C3" s="129" t="s">
        <v>3</v>
      </c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1"/>
      <c r="R3" s="129" t="s">
        <v>3</v>
      </c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1"/>
      <c r="AH3" s="4" t="s">
        <v>4</v>
      </c>
    </row>
    <row r="4" spans="1:34">
      <c r="A4" s="5"/>
      <c r="B4" s="5"/>
      <c r="C4" s="6">
        <v>1</v>
      </c>
      <c r="D4" s="6">
        <v>2</v>
      </c>
      <c r="E4" s="6">
        <v>3</v>
      </c>
      <c r="F4" s="6">
        <v>4</v>
      </c>
      <c r="G4" s="6">
        <v>5</v>
      </c>
      <c r="H4" s="6">
        <v>6</v>
      </c>
      <c r="I4" s="6">
        <v>7</v>
      </c>
      <c r="J4" s="6">
        <v>8</v>
      </c>
      <c r="K4" s="6">
        <v>9</v>
      </c>
      <c r="L4" s="6">
        <v>10</v>
      </c>
      <c r="M4" s="6">
        <v>11</v>
      </c>
      <c r="N4" s="6">
        <v>12</v>
      </c>
      <c r="O4" s="6">
        <v>13</v>
      </c>
      <c r="P4" s="6">
        <v>14</v>
      </c>
      <c r="Q4" s="6">
        <v>15</v>
      </c>
      <c r="R4" s="6">
        <v>16</v>
      </c>
      <c r="S4" s="6">
        <v>17</v>
      </c>
      <c r="T4" s="6">
        <v>18</v>
      </c>
      <c r="U4" s="6">
        <v>19</v>
      </c>
      <c r="V4" s="6">
        <v>20</v>
      </c>
      <c r="W4" s="6">
        <v>21</v>
      </c>
      <c r="X4" s="6">
        <v>22</v>
      </c>
      <c r="Y4" s="6">
        <v>23</v>
      </c>
      <c r="Z4" s="6">
        <v>24</v>
      </c>
      <c r="AA4" s="6">
        <v>25</v>
      </c>
      <c r="AB4" s="6">
        <v>26</v>
      </c>
      <c r="AC4" s="6">
        <v>27</v>
      </c>
      <c r="AD4" s="6">
        <v>28</v>
      </c>
      <c r="AE4" s="6">
        <v>29</v>
      </c>
      <c r="AF4" s="6">
        <v>30</v>
      </c>
      <c r="AG4" s="6">
        <v>31</v>
      </c>
      <c r="AH4" s="6"/>
    </row>
    <row r="5" spans="1:34">
      <c r="A5" s="7" t="s">
        <v>5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9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9"/>
    </row>
    <row r="6" spans="1:34">
      <c r="A6" s="10">
        <v>1</v>
      </c>
      <c r="B6" s="11" t="s">
        <v>6</v>
      </c>
      <c r="C6" s="38">
        <v>2</v>
      </c>
      <c r="D6" s="10">
        <v>8.4</v>
      </c>
      <c r="E6" s="10">
        <v>20.2</v>
      </c>
      <c r="F6" s="10">
        <v>3.4</v>
      </c>
      <c r="G6" s="10">
        <v>1.5</v>
      </c>
      <c r="H6" s="10" t="s">
        <v>8</v>
      </c>
      <c r="I6" s="10" t="s">
        <v>8</v>
      </c>
      <c r="J6" s="10" t="s">
        <v>8</v>
      </c>
      <c r="K6" s="10" t="s">
        <v>8</v>
      </c>
      <c r="L6" s="10" t="s">
        <v>8</v>
      </c>
      <c r="M6" s="10" t="s">
        <v>8</v>
      </c>
      <c r="N6" s="10" t="s">
        <v>8</v>
      </c>
      <c r="O6" s="10" t="s">
        <v>8</v>
      </c>
      <c r="P6" s="10" t="s">
        <v>8</v>
      </c>
      <c r="Q6" s="10" t="s">
        <v>8</v>
      </c>
      <c r="R6" s="10" t="s">
        <v>8</v>
      </c>
      <c r="S6" s="10" t="s">
        <v>8</v>
      </c>
      <c r="T6" s="10" t="s">
        <v>8</v>
      </c>
      <c r="U6" s="10" t="s">
        <v>8</v>
      </c>
      <c r="V6" s="10" t="s">
        <v>8</v>
      </c>
      <c r="W6" s="10" t="s">
        <v>7</v>
      </c>
      <c r="X6" s="10" t="s">
        <v>8</v>
      </c>
      <c r="Y6" s="10" t="s">
        <v>8</v>
      </c>
      <c r="Z6" s="10" t="s">
        <v>7</v>
      </c>
      <c r="AA6" s="10" t="s">
        <v>7</v>
      </c>
      <c r="AB6" s="10" t="s">
        <v>8</v>
      </c>
      <c r="AC6" s="10" t="s">
        <v>7</v>
      </c>
      <c r="AD6" s="10" t="s">
        <v>7</v>
      </c>
      <c r="AE6" s="10" t="s">
        <v>7</v>
      </c>
      <c r="AF6" s="10" t="s">
        <v>7</v>
      </c>
      <c r="AG6" s="10" t="s">
        <v>7</v>
      </c>
      <c r="AH6" s="12">
        <f>SUM(C6:AG6)</f>
        <v>35.5</v>
      </c>
    </row>
    <row r="7" spans="1:34">
      <c r="A7" s="13">
        <v>2</v>
      </c>
      <c r="B7" s="14" t="s">
        <v>9</v>
      </c>
      <c r="C7" s="13">
        <v>0.2</v>
      </c>
      <c r="D7" s="13" t="s">
        <v>10</v>
      </c>
      <c r="E7" s="15">
        <v>60</v>
      </c>
      <c r="F7" s="13">
        <v>1.2</v>
      </c>
      <c r="G7" s="13">
        <v>0.6</v>
      </c>
      <c r="H7" s="13" t="s">
        <v>7</v>
      </c>
      <c r="I7" s="13" t="s">
        <v>7</v>
      </c>
      <c r="J7" s="13" t="s">
        <v>8</v>
      </c>
      <c r="K7" s="13">
        <v>3.2</v>
      </c>
      <c r="L7" s="13" t="s">
        <v>8</v>
      </c>
      <c r="M7" s="13" t="s">
        <v>8</v>
      </c>
      <c r="N7" s="13" t="s">
        <v>8</v>
      </c>
      <c r="O7" s="13" t="s">
        <v>8</v>
      </c>
      <c r="P7" s="13" t="s">
        <v>8</v>
      </c>
      <c r="Q7" s="13" t="s">
        <v>8</v>
      </c>
      <c r="R7" s="13" t="s">
        <v>8</v>
      </c>
      <c r="S7" s="13" t="s">
        <v>8</v>
      </c>
      <c r="T7" s="13" t="s">
        <v>8</v>
      </c>
      <c r="U7" s="13" t="s">
        <v>8</v>
      </c>
      <c r="V7" s="13" t="s">
        <v>8</v>
      </c>
      <c r="W7" s="13" t="s">
        <v>8</v>
      </c>
      <c r="X7" s="13" t="s">
        <v>8</v>
      </c>
      <c r="Y7" s="13" t="s">
        <v>8</v>
      </c>
      <c r="Z7" s="13" t="s">
        <v>8</v>
      </c>
      <c r="AA7" s="13" t="s">
        <v>7</v>
      </c>
      <c r="AB7" s="13" t="s">
        <v>8</v>
      </c>
      <c r="AC7" s="13" t="s">
        <v>8</v>
      </c>
      <c r="AD7" s="13" t="s">
        <v>8</v>
      </c>
      <c r="AE7" s="15"/>
      <c r="AF7" s="13" t="s">
        <v>7</v>
      </c>
      <c r="AG7" s="13" t="s">
        <v>7</v>
      </c>
      <c r="AH7" s="12">
        <f>SUM(C7:AG7)</f>
        <v>65.2</v>
      </c>
    </row>
    <row r="8" spans="1:34">
      <c r="A8" s="13">
        <v>3</v>
      </c>
      <c r="B8" s="14" t="s">
        <v>11</v>
      </c>
      <c r="C8" s="13" t="s">
        <v>7</v>
      </c>
      <c r="D8" s="13">
        <v>10.4</v>
      </c>
      <c r="E8" s="13">
        <v>22.2</v>
      </c>
      <c r="F8" s="13">
        <v>4.4000000000000004</v>
      </c>
      <c r="G8" s="15">
        <v>2</v>
      </c>
      <c r="H8" s="13" t="s">
        <v>7</v>
      </c>
      <c r="I8" s="13" t="s">
        <v>7</v>
      </c>
      <c r="J8" s="13" t="s">
        <v>8</v>
      </c>
      <c r="K8" s="13" t="s">
        <v>8</v>
      </c>
      <c r="L8" s="13" t="s">
        <v>8</v>
      </c>
      <c r="M8" s="13" t="s">
        <v>8</v>
      </c>
      <c r="N8" s="13" t="s">
        <v>7</v>
      </c>
      <c r="O8" s="13" t="s">
        <v>8</v>
      </c>
      <c r="P8" s="13" t="s">
        <v>8</v>
      </c>
      <c r="Q8" s="13" t="s">
        <v>8</v>
      </c>
      <c r="R8" s="13" t="s">
        <v>8</v>
      </c>
      <c r="S8" s="13" t="s">
        <v>8</v>
      </c>
      <c r="T8" s="10" t="s">
        <v>8</v>
      </c>
      <c r="U8" s="13" t="s">
        <v>8</v>
      </c>
      <c r="V8" s="13" t="s">
        <v>8</v>
      </c>
      <c r="W8" s="13" t="s">
        <v>8</v>
      </c>
      <c r="X8" s="13" t="s">
        <v>8</v>
      </c>
      <c r="Y8" s="13" t="s">
        <v>8</v>
      </c>
      <c r="Z8" s="13" t="s">
        <v>8</v>
      </c>
      <c r="AA8" s="13" t="s">
        <v>7</v>
      </c>
      <c r="AB8" s="13" t="s">
        <v>8</v>
      </c>
      <c r="AC8" s="13" t="s">
        <v>8</v>
      </c>
      <c r="AD8" s="13" t="s">
        <v>8</v>
      </c>
      <c r="AE8" s="10" t="s">
        <v>8</v>
      </c>
      <c r="AF8" s="13" t="s">
        <v>7</v>
      </c>
      <c r="AG8" s="13" t="s">
        <v>7</v>
      </c>
      <c r="AH8" s="12">
        <f>SUM(C8:AG8)</f>
        <v>39</v>
      </c>
    </row>
    <row r="9" spans="1:34">
      <c r="A9" s="13">
        <v>4</v>
      </c>
      <c r="B9" s="14" t="s">
        <v>12</v>
      </c>
      <c r="C9" s="15">
        <v>4</v>
      </c>
      <c r="D9" s="13">
        <v>0.2</v>
      </c>
      <c r="E9" s="13">
        <v>19.399999999999999</v>
      </c>
      <c r="F9" s="13" t="s">
        <v>7</v>
      </c>
      <c r="G9" s="13">
        <v>2.6</v>
      </c>
      <c r="H9" s="13" t="s">
        <v>7</v>
      </c>
      <c r="I9" s="13" t="s">
        <v>7</v>
      </c>
      <c r="J9" s="13" t="s">
        <v>8</v>
      </c>
      <c r="K9" s="15">
        <v>2</v>
      </c>
      <c r="L9" s="13" t="s">
        <v>8</v>
      </c>
      <c r="M9" s="13" t="s">
        <v>8</v>
      </c>
      <c r="N9" s="13" t="s">
        <v>8</v>
      </c>
      <c r="O9" s="13" t="s">
        <v>8</v>
      </c>
      <c r="P9" s="13" t="s">
        <v>8</v>
      </c>
      <c r="Q9" s="13" t="s">
        <v>8</v>
      </c>
      <c r="R9" s="13" t="s">
        <v>8</v>
      </c>
      <c r="S9" s="13" t="s">
        <v>8</v>
      </c>
      <c r="T9" s="13" t="s">
        <v>8</v>
      </c>
      <c r="U9" s="13" t="s">
        <v>8</v>
      </c>
      <c r="V9" s="13" t="s">
        <v>8</v>
      </c>
      <c r="W9" s="13" t="s">
        <v>8</v>
      </c>
      <c r="X9" s="13" t="s">
        <v>8</v>
      </c>
      <c r="Y9" s="13" t="s">
        <v>8</v>
      </c>
      <c r="Z9" s="13" t="s">
        <v>8</v>
      </c>
      <c r="AA9" s="13" t="s">
        <v>7</v>
      </c>
      <c r="AB9" s="13" t="s">
        <v>8</v>
      </c>
      <c r="AC9" s="13" t="s">
        <v>8</v>
      </c>
      <c r="AD9" s="13" t="s">
        <v>8</v>
      </c>
      <c r="AE9" s="10" t="s">
        <v>8</v>
      </c>
      <c r="AF9" s="15">
        <v>1</v>
      </c>
      <c r="AG9" s="13" t="s">
        <v>7</v>
      </c>
      <c r="AH9" s="12">
        <f>SUM(C9:AG9)</f>
        <v>29.2</v>
      </c>
    </row>
    <row r="10" spans="1:34">
      <c r="A10" s="13">
        <v>5</v>
      </c>
      <c r="B10" s="14" t="s">
        <v>13</v>
      </c>
      <c r="C10" s="15">
        <v>2.2999999999999998</v>
      </c>
      <c r="D10" s="15">
        <v>6</v>
      </c>
      <c r="E10" s="15">
        <v>4</v>
      </c>
      <c r="F10" s="15" t="s">
        <v>8</v>
      </c>
      <c r="G10" s="15">
        <v>1</v>
      </c>
      <c r="H10" s="13" t="s">
        <v>7</v>
      </c>
      <c r="I10" s="13" t="s">
        <v>7</v>
      </c>
      <c r="J10" s="13" t="s">
        <v>8</v>
      </c>
      <c r="K10" s="13">
        <v>1.4</v>
      </c>
      <c r="L10" s="13" t="s">
        <v>8</v>
      </c>
      <c r="M10" s="13" t="s">
        <v>8</v>
      </c>
      <c r="N10" s="13" t="s">
        <v>8</v>
      </c>
      <c r="O10" s="13" t="s">
        <v>7</v>
      </c>
      <c r="P10" s="13" t="s">
        <v>7</v>
      </c>
      <c r="Q10" s="13" t="s">
        <v>7</v>
      </c>
      <c r="R10" s="13" t="s">
        <v>8</v>
      </c>
      <c r="S10" s="13" t="s">
        <v>8</v>
      </c>
      <c r="T10" s="13" t="s">
        <v>7</v>
      </c>
      <c r="U10" s="13" t="s">
        <v>8</v>
      </c>
      <c r="V10" s="13" t="s">
        <v>8</v>
      </c>
      <c r="W10" s="13" t="s">
        <v>7</v>
      </c>
      <c r="X10" s="13" t="s">
        <v>7</v>
      </c>
      <c r="Y10" s="13" t="s">
        <v>7</v>
      </c>
      <c r="Z10" s="13" t="s">
        <v>7</v>
      </c>
      <c r="AA10" s="13" t="s">
        <v>7</v>
      </c>
      <c r="AB10" s="13" t="s">
        <v>7</v>
      </c>
      <c r="AC10" s="13" t="s">
        <v>7</v>
      </c>
      <c r="AD10" s="13" t="s">
        <v>7</v>
      </c>
      <c r="AE10" s="10" t="s">
        <v>8</v>
      </c>
      <c r="AF10" s="15">
        <v>2</v>
      </c>
      <c r="AG10" s="13" t="s">
        <v>7</v>
      </c>
      <c r="AH10" s="12">
        <f>SUM(C10:AG10)</f>
        <v>16.700000000000003</v>
      </c>
    </row>
    <row r="11" spans="1:34">
      <c r="A11" s="17">
        <v>6</v>
      </c>
      <c r="B11" s="18" t="s">
        <v>14</v>
      </c>
      <c r="C11" s="17" t="s">
        <v>7</v>
      </c>
      <c r="D11" s="17" t="s">
        <v>7</v>
      </c>
      <c r="E11" s="17">
        <v>3.4</v>
      </c>
      <c r="F11" s="17">
        <v>9.4</v>
      </c>
      <c r="G11" s="17">
        <v>5.2</v>
      </c>
      <c r="H11" s="17" t="s">
        <v>7</v>
      </c>
      <c r="I11" s="17" t="s">
        <v>7</v>
      </c>
      <c r="J11" s="17" t="s">
        <v>8</v>
      </c>
      <c r="K11" s="17">
        <v>2.5</v>
      </c>
      <c r="L11" s="17" t="s">
        <v>8</v>
      </c>
      <c r="M11" s="17" t="s">
        <v>8</v>
      </c>
      <c r="N11" s="17" t="s">
        <v>8</v>
      </c>
      <c r="O11" s="17" t="s">
        <v>8</v>
      </c>
      <c r="P11" s="17" t="s">
        <v>8</v>
      </c>
      <c r="Q11" s="17" t="s">
        <v>8</v>
      </c>
      <c r="R11" s="17" t="s">
        <v>8</v>
      </c>
      <c r="S11" s="17" t="s">
        <v>8</v>
      </c>
      <c r="T11" s="17" t="s">
        <v>8</v>
      </c>
      <c r="U11" s="17" t="s">
        <v>8</v>
      </c>
      <c r="V11" s="17" t="s">
        <v>8</v>
      </c>
      <c r="W11" s="17" t="s">
        <v>7</v>
      </c>
      <c r="X11" s="17" t="s">
        <v>8</v>
      </c>
      <c r="Y11" s="17" t="s">
        <v>8</v>
      </c>
      <c r="Z11" s="17" t="s">
        <v>8</v>
      </c>
      <c r="AA11" s="17" t="s">
        <v>7</v>
      </c>
      <c r="AB11" s="17" t="s">
        <v>8</v>
      </c>
      <c r="AC11" s="17" t="s">
        <v>7</v>
      </c>
      <c r="AD11" s="17" t="s">
        <v>7</v>
      </c>
      <c r="AE11" s="17" t="s">
        <v>7</v>
      </c>
      <c r="AF11" s="17">
        <v>1.2</v>
      </c>
      <c r="AG11" s="17" t="s">
        <v>7</v>
      </c>
      <c r="AH11" s="12">
        <f>SUM(D11:AG11)</f>
        <v>21.7</v>
      </c>
    </row>
    <row r="12" spans="1:34">
      <c r="A12" s="19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1"/>
      <c r="R12" s="123" t="s">
        <v>15</v>
      </c>
      <c r="S12" s="123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4"/>
      <c r="AH12" s="22">
        <f>SUM(AH6:AH11)/6</f>
        <v>34.54999999999999</v>
      </c>
    </row>
    <row r="13" spans="1:34">
      <c r="A13" s="23" t="s">
        <v>16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1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5"/>
    </row>
    <row r="14" spans="1:34">
      <c r="A14" s="10">
        <v>1</v>
      </c>
      <c r="B14" s="11" t="s">
        <v>17</v>
      </c>
      <c r="C14" s="10">
        <v>9.1999999999999993</v>
      </c>
      <c r="D14" s="38">
        <v>2</v>
      </c>
      <c r="E14" s="10">
        <v>104.1</v>
      </c>
      <c r="F14" s="38">
        <v>2</v>
      </c>
      <c r="G14" s="10" t="s">
        <v>8</v>
      </c>
      <c r="H14" s="10" t="s">
        <v>8</v>
      </c>
      <c r="I14" s="10" t="s">
        <v>8</v>
      </c>
      <c r="J14" s="10" t="s">
        <v>8</v>
      </c>
      <c r="K14" s="38">
        <v>2</v>
      </c>
      <c r="L14" s="10" t="s">
        <v>8</v>
      </c>
      <c r="M14" s="10" t="s">
        <v>8</v>
      </c>
      <c r="N14" s="10" t="s">
        <v>8</v>
      </c>
      <c r="O14" s="10" t="s">
        <v>8</v>
      </c>
      <c r="P14" s="10" t="s">
        <v>8</v>
      </c>
      <c r="Q14" s="10" t="s">
        <v>7</v>
      </c>
      <c r="R14" s="10" t="s">
        <v>7</v>
      </c>
      <c r="S14" s="10" t="s">
        <v>8</v>
      </c>
      <c r="T14" s="10" t="s">
        <v>8</v>
      </c>
      <c r="U14" s="10" t="s">
        <v>7</v>
      </c>
      <c r="V14" s="10" t="s">
        <v>7</v>
      </c>
      <c r="W14" s="10" t="s">
        <v>7</v>
      </c>
      <c r="X14" s="10" t="s">
        <v>7</v>
      </c>
      <c r="Y14" s="10" t="s">
        <v>7</v>
      </c>
      <c r="Z14" s="10" t="s">
        <v>7</v>
      </c>
      <c r="AA14" s="10" t="s">
        <v>7</v>
      </c>
      <c r="AB14" s="10" t="s">
        <v>7</v>
      </c>
      <c r="AC14" s="10" t="s">
        <v>7</v>
      </c>
      <c r="AD14" s="10" t="s">
        <v>7</v>
      </c>
      <c r="AE14" s="10" t="s">
        <v>7</v>
      </c>
      <c r="AF14" s="10" t="s">
        <v>7</v>
      </c>
      <c r="AG14" s="10" t="s">
        <v>7</v>
      </c>
      <c r="AH14" s="26">
        <f>SUM(C14:AG14)</f>
        <v>119.3</v>
      </c>
    </row>
    <row r="15" spans="1:34">
      <c r="A15" s="13">
        <v>2</v>
      </c>
      <c r="B15" s="14" t="s">
        <v>18</v>
      </c>
      <c r="C15" s="13">
        <v>2.1</v>
      </c>
      <c r="D15" s="13">
        <v>1.4</v>
      </c>
      <c r="E15" s="13">
        <v>15.2</v>
      </c>
      <c r="F15" s="13">
        <v>5.4</v>
      </c>
      <c r="G15" s="13" t="s">
        <v>8</v>
      </c>
      <c r="H15" s="13" t="s">
        <v>8</v>
      </c>
      <c r="I15" s="13" t="s">
        <v>8</v>
      </c>
      <c r="J15" s="13" t="s">
        <v>8</v>
      </c>
      <c r="K15" s="13" t="s">
        <v>8</v>
      </c>
      <c r="L15" s="13" t="s">
        <v>8</v>
      </c>
      <c r="M15" s="13" t="s">
        <v>8</v>
      </c>
      <c r="N15" s="13" t="s">
        <v>8</v>
      </c>
      <c r="O15" s="13" t="s">
        <v>8</v>
      </c>
      <c r="P15" s="13" t="s">
        <v>8</v>
      </c>
      <c r="Q15" s="13" t="s">
        <v>7</v>
      </c>
      <c r="R15" s="13" t="s">
        <v>7</v>
      </c>
      <c r="S15" s="13" t="s">
        <v>8</v>
      </c>
      <c r="T15" s="13" t="s">
        <v>8</v>
      </c>
      <c r="U15" s="13" t="s">
        <v>7</v>
      </c>
      <c r="V15" s="13" t="s">
        <v>7</v>
      </c>
      <c r="W15" s="13" t="s">
        <v>7</v>
      </c>
      <c r="X15" s="13"/>
      <c r="Y15" s="13" t="s">
        <v>7</v>
      </c>
      <c r="Z15" s="13" t="s">
        <v>7</v>
      </c>
      <c r="AA15" s="13" t="s">
        <v>7</v>
      </c>
      <c r="AB15" s="13" t="s">
        <v>7</v>
      </c>
      <c r="AC15" s="13" t="s">
        <v>7</v>
      </c>
      <c r="AD15" s="13" t="s">
        <v>7</v>
      </c>
      <c r="AE15" s="13" t="s">
        <v>7</v>
      </c>
      <c r="AF15" s="13" t="s">
        <v>7</v>
      </c>
      <c r="AG15" s="13" t="s">
        <v>7</v>
      </c>
      <c r="AH15" s="12">
        <f>SUM(C15:AG15)</f>
        <v>24.1</v>
      </c>
    </row>
    <row r="16" spans="1:34">
      <c r="A16" s="13">
        <v>3</v>
      </c>
      <c r="B16" s="14" t="s">
        <v>19</v>
      </c>
      <c r="C16" s="13">
        <v>15.3</v>
      </c>
      <c r="D16" s="13">
        <v>11.1</v>
      </c>
      <c r="E16" s="13" t="s">
        <v>8</v>
      </c>
      <c r="F16" s="13">
        <v>5.4</v>
      </c>
      <c r="G16" s="13" t="s">
        <v>8</v>
      </c>
      <c r="H16" s="13" t="s">
        <v>8</v>
      </c>
      <c r="I16" s="13" t="s">
        <v>8</v>
      </c>
      <c r="J16" s="13" t="s">
        <v>8</v>
      </c>
      <c r="K16" s="13" t="s">
        <v>8</v>
      </c>
      <c r="L16" s="13">
        <v>13</v>
      </c>
      <c r="M16" s="13" t="s">
        <v>8</v>
      </c>
      <c r="N16" s="13" t="s">
        <v>8</v>
      </c>
      <c r="O16" s="13" t="s">
        <v>8</v>
      </c>
      <c r="P16" s="13" t="s">
        <v>8</v>
      </c>
      <c r="Q16" s="13" t="s">
        <v>7</v>
      </c>
      <c r="R16" s="13" t="s">
        <v>7</v>
      </c>
      <c r="S16" s="13" t="s">
        <v>8</v>
      </c>
      <c r="T16" s="13" t="s">
        <v>8</v>
      </c>
      <c r="U16" s="13" t="s">
        <v>7</v>
      </c>
      <c r="V16" s="13" t="s">
        <v>7</v>
      </c>
      <c r="W16" s="13" t="s">
        <v>7</v>
      </c>
      <c r="X16" s="13" t="s">
        <v>7</v>
      </c>
      <c r="Y16" s="13" t="s">
        <v>7</v>
      </c>
      <c r="Z16" s="13" t="s">
        <v>7</v>
      </c>
      <c r="AA16" s="13" t="s">
        <v>7</v>
      </c>
      <c r="AB16" s="13" t="s">
        <v>7</v>
      </c>
      <c r="AC16" s="13" t="s">
        <v>7</v>
      </c>
      <c r="AD16" s="13" t="s">
        <v>7</v>
      </c>
      <c r="AE16" s="13" t="s">
        <v>7</v>
      </c>
      <c r="AF16" s="13" t="s">
        <v>7</v>
      </c>
      <c r="AG16" s="13" t="s">
        <v>7</v>
      </c>
      <c r="AH16" s="12">
        <f>SUM(C16:AG16)</f>
        <v>44.8</v>
      </c>
    </row>
    <row r="17" spans="1:34">
      <c r="A17" s="17">
        <v>4</v>
      </c>
      <c r="B17" s="18" t="s">
        <v>20</v>
      </c>
      <c r="C17" s="39">
        <v>18</v>
      </c>
      <c r="D17" s="39">
        <v>10</v>
      </c>
      <c r="E17" s="39">
        <v>4</v>
      </c>
      <c r="F17" s="39" t="s">
        <v>8</v>
      </c>
      <c r="G17" s="39">
        <v>2</v>
      </c>
      <c r="H17" s="39" t="s">
        <v>8</v>
      </c>
      <c r="I17" s="39" t="s">
        <v>8</v>
      </c>
      <c r="J17" s="39" t="s">
        <v>8</v>
      </c>
      <c r="K17" s="39">
        <v>2</v>
      </c>
      <c r="L17" s="17" t="s">
        <v>8</v>
      </c>
      <c r="M17" s="17" t="s">
        <v>8</v>
      </c>
      <c r="N17" s="17" t="s">
        <v>8</v>
      </c>
      <c r="O17" s="17" t="s">
        <v>8</v>
      </c>
      <c r="P17" s="17" t="s">
        <v>8</v>
      </c>
      <c r="Q17" s="17" t="s">
        <v>8</v>
      </c>
      <c r="R17" s="17" t="s">
        <v>8</v>
      </c>
      <c r="S17" s="17" t="s">
        <v>8</v>
      </c>
      <c r="T17" s="17" t="s">
        <v>8</v>
      </c>
      <c r="U17" s="17" t="s">
        <v>8</v>
      </c>
      <c r="V17" s="17" t="s">
        <v>8</v>
      </c>
      <c r="W17" s="17" t="s">
        <v>7</v>
      </c>
      <c r="X17" s="17" t="s">
        <v>8</v>
      </c>
      <c r="Y17" s="17" t="s">
        <v>8</v>
      </c>
      <c r="Z17" s="17" t="s">
        <v>8</v>
      </c>
      <c r="AA17" s="17" t="s">
        <v>8</v>
      </c>
      <c r="AB17" s="17" t="s">
        <v>8</v>
      </c>
      <c r="AC17" s="17" t="s">
        <v>8</v>
      </c>
      <c r="AD17" s="17" t="s">
        <v>8</v>
      </c>
      <c r="AE17" s="17" t="s">
        <v>7</v>
      </c>
      <c r="AF17" s="17" t="s">
        <v>7</v>
      </c>
      <c r="AG17" s="17" t="s">
        <v>7</v>
      </c>
      <c r="AH17" s="12">
        <f>SUM(C17:AG17)</f>
        <v>36</v>
      </c>
    </row>
    <row r="18" spans="1:34">
      <c r="A18" s="27"/>
      <c r="B18" s="28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30"/>
      <c r="R18" s="125" t="s">
        <v>21</v>
      </c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6"/>
      <c r="AH18" s="31">
        <f>SUM(AH14:AH17)/4</f>
        <v>56.05</v>
      </c>
    </row>
    <row r="19" spans="1:34">
      <c r="A19" s="19" t="s">
        <v>22</v>
      </c>
      <c r="B19" s="20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0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25"/>
    </row>
    <row r="20" spans="1:34">
      <c r="A20" s="10">
        <v>1</v>
      </c>
      <c r="B20" s="11" t="s">
        <v>23</v>
      </c>
      <c r="C20" s="10">
        <v>1.5</v>
      </c>
      <c r="D20" s="10">
        <v>3.5</v>
      </c>
      <c r="E20" s="10">
        <v>25.2</v>
      </c>
      <c r="F20" s="10"/>
      <c r="G20" s="10" t="s">
        <v>8</v>
      </c>
      <c r="H20" s="10" t="s">
        <v>8</v>
      </c>
      <c r="I20" s="10" t="s">
        <v>8</v>
      </c>
      <c r="J20" s="10" t="s">
        <v>8</v>
      </c>
      <c r="K20" s="10" t="s">
        <v>8</v>
      </c>
      <c r="L20" s="10" t="s">
        <v>8</v>
      </c>
      <c r="M20" s="10" t="s">
        <v>8</v>
      </c>
      <c r="N20" s="10" t="s">
        <v>8</v>
      </c>
      <c r="O20" s="10" t="s">
        <v>8</v>
      </c>
      <c r="P20" s="10" t="s">
        <v>8</v>
      </c>
      <c r="Q20" s="10" t="s">
        <v>8</v>
      </c>
      <c r="R20" s="10" t="s">
        <v>8</v>
      </c>
      <c r="S20" s="10" t="s">
        <v>8</v>
      </c>
      <c r="T20" s="10" t="s">
        <v>8</v>
      </c>
      <c r="U20" s="10" t="s">
        <v>8</v>
      </c>
      <c r="V20" s="10" t="s">
        <v>8</v>
      </c>
      <c r="W20" s="10" t="s">
        <v>8</v>
      </c>
      <c r="X20" s="10" t="s">
        <v>7</v>
      </c>
      <c r="Y20" s="10" t="s">
        <v>8</v>
      </c>
      <c r="Z20" s="10" t="s">
        <v>8</v>
      </c>
      <c r="AA20" s="10" t="s">
        <v>8</v>
      </c>
      <c r="AB20" s="10" t="s">
        <v>8</v>
      </c>
      <c r="AC20" s="10" t="s">
        <v>8</v>
      </c>
      <c r="AD20" s="10" t="s">
        <v>8</v>
      </c>
      <c r="AE20" s="10" t="s">
        <v>7</v>
      </c>
      <c r="AF20" s="10" t="s">
        <v>7</v>
      </c>
      <c r="AG20" s="10" t="s">
        <v>7</v>
      </c>
      <c r="AH20" s="12">
        <f>SUM(C20:AG20)</f>
        <v>30.2</v>
      </c>
    </row>
    <row r="21" spans="1:34">
      <c r="A21" s="13">
        <v>2</v>
      </c>
      <c r="B21" s="14" t="s">
        <v>24</v>
      </c>
      <c r="C21" s="13" t="s">
        <v>8</v>
      </c>
      <c r="D21" s="15">
        <v>7</v>
      </c>
      <c r="E21" s="15">
        <v>20</v>
      </c>
      <c r="F21" s="13" t="s">
        <v>8</v>
      </c>
      <c r="G21" s="13" t="s">
        <v>8</v>
      </c>
      <c r="H21" s="13" t="s">
        <v>8</v>
      </c>
      <c r="I21" s="13" t="s">
        <v>8</v>
      </c>
      <c r="J21" s="13" t="s">
        <v>8</v>
      </c>
      <c r="K21" s="13" t="s">
        <v>8</v>
      </c>
      <c r="L21" s="13" t="s">
        <v>8</v>
      </c>
      <c r="M21" s="13" t="s">
        <v>8</v>
      </c>
      <c r="N21" s="13" t="s">
        <v>8</v>
      </c>
      <c r="O21" s="13" t="s">
        <v>8</v>
      </c>
      <c r="P21" s="13" t="s">
        <v>8</v>
      </c>
      <c r="Q21" s="13" t="s">
        <v>8</v>
      </c>
      <c r="R21" s="13" t="s">
        <v>8</v>
      </c>
      <c r="S21" s="13" t="s">
        <v>8</v>
      </c>
      <c r="T21" s="13" t="s">
        <v>8</v>
      </c>
      <c r="U21" s="13" t="s">
        <v>8</v>
      </c>
      <c r="V21" s="13" t="s">
        <v>8</v>
      </c>
      <c r="W21" s="13" t="s">
        <v>8</v>
      </c>
      <c r="X21" s="13" t="s">
        <v>8</v>
      </c>
      <c r="Y21" s="13" t="s">
        <v>8</v>
      </c>
      <c r="Z21" s="13" t="s">
        <v>8</v>
      </c>
      <c r="AA21" s="13" t="s">
        <v>8</v>
      </c>
      <c r="AB21" s="13" t="s">
        <v>8</v>
      </c>
      <c r="AC21" s="13" t="s">
        <v>8</v>
      </c>
      <c r="AD21" s="13" t="s">
        <v>7</v>
      </c>
      <c r="AE21" s="13" t="s">
        <v>7</v>
      </c>
      <c r="AF21" s="13" t="s">
        <v>7</v>
      </c>
      <c r="AG21" s="13" t="s">
        <v>7</v>
      </c>
      <c r="AH21" s="12">
        <f>SUM(C21:AG21)</f>
        <v>27</v>
      </c>
    </row>
    <row r="22" spans="1:34">
      <c r="A22" s="17">
        <v>3</v>
      </c>
      <c r="B22" s="18" t="s">
        <v>25</v>
      </c>
      <c r="C22" s="39">
        <v>2</v>
      </c>
      <c r="D22" s="39">
        <v>4</v>
      </c>
      <c r="E22" s="39">
        <v>21</v>
      </c>
      <c r="F22" s="17" t="s">
        <v>8</v>
      </c>
      <c r="G22" s="17" t="s">
        <v>8</v>
      </c>
      <c r="H22" s="17" t="s">
        <v>8</v>
      </c>
      <c r="I22" s="17" t="s">
        <v>8</v>
      </c>
      <c r="J22" s="17" t="s">
        <v>8</v>
      </c>
      <c r="K22" s="17" t="s">
        <v>8</v>
      </c>
      <c r="L22" s="17" t="s">
        <v>8</v>
      </c>
      <c r="M22" s="17" t="s">
        <v>8</v>
      </c>
      <c r="N22" s="17" t="s">
        <v>8</v>
      </c>
      <c r="O22" s="17" t="s">
        <v>8</v>
      </c>
      <c r="P22" s="17" t="s">
        <v>8</v>
      </c>
      <c r="Q22" s="17" t="s">
        <v>8</v>
      </c>
      <c r="R22" s="17" t="s">
        <v>8</v>
      </c>
      <c r="S22" s="17" t="s">
        <v>8</v>
      </c>
      <c r="T22" s="17" t="s">
        <v>8</v>
      </c>
      <c r="U22" s="17" t="s">
        <v>8</v>
      </c>
      <c r="V22" s="17" t="s">
        <v>8</v>
      </c>
      <c r="W22" s="17" t="s">
        <v>8</v>
      </c>
      <c r="X22" s="17" t="s">
        <v>8</v>
      </c>
      <c r="Y22" s="17" t="s">
        <v>8</v>
      </c>
      <c r="Z22" s="17" t="s">
        <v>8</v>
      </c>
      <c r="AA22" s="17" t="s">
        <v>8</v>
      </c>
      <c r="AB22" s="17" t="s">
        <v>8</v>
      </c>
      <c r="AC22" s="17" t="s">
        <v>8</v>
      </c>
      <c r="AD22" s="17" t="s">
        <v>8</v>
      </c>
      <c r="AE22" s="17" t="s">
        <v>7</v>
      </c>
      <c r="AF22" s="17" t="s">
        <v>7</v>
      </c>
      <c r="AG22" s="17" t="s">
        <v>7</v>
      </c>
      <c r="AH22" s="12">
        <f>SUM(C22:AG22)</f>
        <v>27</v>
      </c>
    </row>
    <row r="23" spans="1:34">
      <c r="A23" s="13">
        <v>4</v>
      </c>
      <c r="B23" s="14" t="s">
        <v>26</v>
      </c>
      <c r="C23" s="17" t="s">
        <v>8</v>
      </c>
      <c r="D23" s="39">
        <v>5</v>
      </c>
      <c r="E23" s="39">
        <v>28</v>
      </c>
      <c r="F23" s="17" t="s">
        <v>7</v>
      </c>
      <c r="G23" s="17" t="s">
        <v>7</v>
      </c>
      <c r="H23" s="17" t="s">
        <v>8</v>
      </c>
      <c r="I23" s="17" t="s">
        <v>8</v>
      </c>
      <c r="J23" s="17" t="s">
        <v>8</v>
      </c>
      <c r="K23" s="17" t="s">
        <v>8</v>
      </c>
      <c r="L23" s="17" t="s">
        <v>8</v>
      </c>
      <c r="M23" s="17" t="s">
        <v>8</v>
      </c>
      <c r="N23" s="17" t="s">
        <v>8</v>
      </c>
      <c r="O23" s="17" t="s">
        <v>8</v>
      </c>
      <c r="P23" s="17" t="s">
        <v>8</v>
      </c>
      <c r="Q23" s="17" t="s">
        <v>8</v>
      </c>
      <c r="R23" s="17" t="s">
        <v>8</v>
      </c>
      <c r="S23" s="17" t="s">
        <v>8</v>
      </c>
      <c r="T23" s="17" t="s">
        <v>8</v>
      </c>
      <c r="U23" s="17" t="s">
        <v>8</v>
      </c>
      <c r="V23" s="17" t="s">
        <v>8</v>
      </c>
      <c r="W23" s="17" t="s">
        <v>8</v>
      </c>
      <c r="X23" s="17" t="s">
        <v>8</v>
      </c>
      <c r="Y23" s="17" t="s">
        <v>8</v>
      </c>
      <c r="Z23" s="17" t="s">
        <v>8</v>
      </c>
      <c r="AA23" s="17" t="s">
        <v>8</v>
      </c>
      <c r="AB23" s="17" t="s">
        <v>8</v>
      </c>
      <c r="AC23" s="17" t="s">
        <v>8</v>
      </c>
      <c r="AD23" s="17" t="s">
        <v>8</v>
      </c>
      <c r="AE23" s="17" t="s">
        <v>8</v>
      </c>
      <c r="AF23" s="17" t="s">
        <v>8</v>
      </c>
      <c r="AG23" s="17" t="s">
        <v>8</v>
      </c>
      <c r="AH23" s="12">
        <f>SUM(D23:AG23)</f>
        <v>33</v>
      </c>
    </row>
    <row r="24" spans="1:34">
      <c r="A24" s="27"/>
      <c r="B24" s="28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30"/>
      <c r="R24" s="125" t="s">
        <v>27</v>
      </c>
      <c r="S24" s="125"/>
      <c r="T24" s="125"/>
      <c r="U24" s="125"/>
      <c r="V24" s="125"/>
      <c r="W24" s="125"/>
      <c r="X24" s="125"/>
      <c r="Y24" s="125"/>
      <c r="Z24" s="125"/>
      <c r="AA24" s="125"/>
      <c r="AB24" s="125"/>
      <c r="AC24" s="125"/>
      <c r="AD24" s="125"/>
      <c r="AE24" s="125"/>
      <c r="AF24" s="125"/>
      <c r="AG24" s="126"/>
      <c r="AH24" s="31">
        <f>SUM(AH20:AH23)/4</f>
        <v>29.3</v>
      </c>
    </row>
    <row r="25" spans="1:34">
      <c r="A25" s="19" t="s">
        <v>28</v>
      </c>
      <c r="B25" s="20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0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25"/>
    </row>
    <row r="26" spans="1:34">
      <c r="A26" s="10">
        <v>1</v>
      </c>
      <c r="B26" s="11" t="s">
        <v>29</v>
      </c>
      <c r="C26" s="10" t="s">
        <v>7</v>
      </c>
      <c r="D26" s="10" t="s">
        <v>7</v>
      </c>
      <c r="E26" s="38">
        <v>43</v>
      </c>
      <c r="F26" s="38">
        <v>22</v>
      </c>
      <c r="G26" s="10" t="s">
        <v>7</v>
      </c>
      <c r="H26" s="10" t="s">
        <v>7</v>
      </c>
      <c r="I26" s="10"/>
      <c r="J26" s="10" t="s">
        <v>7</v>
      </c>
      <c r="K26" s="10" t="s">
        <v>7</v>
      </c>
      <c r="L26" s="10" t="s">
        <v>7</v>
      </c>
      <c r="M26" s="10" t="s">
        <v>7</v>
      </c>
      <c r="N26" s="10" t="s">
        <v>7</v>
      </c>
      <c r="O26" s="10" t="s">
        <v>7</v>
      </c>
      <c r="P26" s="10" t="s">
        <v>7</v>
      </c>
      <c r="Q26" s="10" t="s">
        <v>7</v>
      </c>
      <c r="R26" s="10" t="s">
        <v>7</v>
      </c>
      <c r="S26" s="10"/>
      <c r="T26" s="10" t="s">
        <v>7</v>
      </c>
      <c r="U26" s="10" t="s">
        <v>7</v>
      </c>
      <c r="V26" s="10" t="s">
        <v>7</v>
      </c>
      <c r="W26" s="10" t="s">
        <v>7</v>
      </c>
      <c r="X26" s="10" t="s">
        <v>7</v>
      </c>
      <c r="Y26" s="10" t="s">
        <v>7</v>
      </c>
      <c r="Z26" s="10" t="s">
        <v>7</v>
      </c>
      <c r="AA26" s="10" t="s">
        <v>7</v>
      </c>
      <c r="AB26" s="10" t="s">
        <v>7</v>
      </c>
      <c r="AC26" s="10" t="s">
        <v>7</v>
      </c>
      <c r="AD26" s="10" t="s">
        <v>7</v>
      </c>
      <c r="AE26" s="10" t="s">
        <v>7</v>
      </c>
      <c r="AF26" s="10" t="s">
        <v>7</v>
      </c>
      <c r="AG26" s="10" t="s">
        <v>7</v>
      </c>
      <c r="AH26" s="12">
        <f>SUM(C26:AG26)</f>
        <v>65</v>
      </c>
    </row>
    <row r="27" spans="1:34">
      <c r="A27" s="132" t="s">
        <v>30</v>
      </c>
      <c r="B27" s="133"/>
      <c r="C27" s="133"/>
      <c r="D27" s="133"/>
      <c r="E27" s="133"/>
      <c r="F27" s="133"/>
      <c r="G27" s="133"/>
      <c r="H27" s="133"/>
      <c r="I27" s="133"/>
      <c r="J27" s="133"/>
      <c r="K27" s="133"/>
      <c r="L27" s="133"/>
      <c r="M27" s="133"/>
      <c r="N27" s="133"/>
      <c r="O27" s="133"/>
      <c r="P27" s="133"/>
      <c r="Q27" s="133"/>
      <c r="R27" s="133"/>
      <c r="S27" s="133"/>
      <c r="T27" s="133"/>
      <c r="U27" s="133"/>
      <c r="V27" s="133"/>
      <c r="W27" s="133"/>
      <c r="X27" s="133"/>
      <c r="Y27" s="133"/>
      <c r="Z27" s="133"/>
      <c r="AA27" s="133"/>
      <c r="AB27" s="133"/>
      <c r="AC27" s="133"/>
      <c r="AD27" s="133"/>
      <c r="AE27" s="133"/>
      <c r="AF27" s="133"/>
      <c r="AG27" s="133"/>
      <c r="AH27" s="134"/>
    </row>
    <row r="28" spans="1:34">
      <c r="A28" s="13">
        <v>1</v>
      </c>
      <c r="B28" s="14" t="s">
        <v>31</v>
      </c>
      <c r="C28" s="13">
        <v>4.2</v>
      </c>
      <c r="D28" s="13">
        <v>0.8</v>
      </c>
      <c r="E28" s="13">
        <v>22</v>
      </c>
      <c r="F28" s="13">
        <v>2.8</v>
      </c>
      <c r="G28" s="13" t="s">
        <v>8</v>
      </c>
      <c r="H28" s="13" t="s">
        <v>8</v>
      </c>
      <c r="I28" s="13" t="s">
        <v>8</v>
      </c>
      <c r="J28" s="13" t="s">
        <v>8</v>
      </c>
      <c r="K28" s="13" t="s">
        <v>8</v>
      </c>
      <c r="L28" s="13" t="s">
        <v>8</v>
      </c>
      <c r="M28" s="13" t="s">
        <v>8</v>
      </c>
      <c r="N28" s="13" t="s">
        <v>8</v>
      </c>
      <c r="O28" s="13" t="s">
        <v>8</v>
      </c>
      <c r="P28" s="13" t="s">
        <v>8</v>
      </c>
      <c r="Q28" s="13" t="s">
        <v>8</v>
      </c>
      <c r="R28" s="13" t="s">
        <v>8</v>
      </c>
      <c r="S28" s="13" t="s">
        <v>8</v>
      </c>
      <c r="T28" s="13" t="s">
        <v>8</v>
      </c>
      <c r="U28" s="13" t="s">
        <v>8</v>
      </c>
      <c r="V28" s="13" t="s">
        <v>8</v>
      </c>
      <c r="W28" s="13" t="s">
        <v>8</v>
      </c>
      <c r="X28" s="13" t="s">
        <v>8</v>
      </c>
      <c r="Y28" s="13" t="s">
        <v>8</v>
      </c>
      <c r="Z28" s="13" t="s">
        <v>8</v>
      </c>
      <c r="AA28" s="13" t="s">
        <v>8</v>
      </c>
      <c r="AB28" s="13" t="s">
        <v>8</v>
      </c>
      <c r="AC28" s="13" t="s">
        <v>7</v>
      </c>
      <c r="AD28" s="13" t="s">
        <v>7</v>
      </c>
      <c r="AE28" s="13" t="s">
        <v>7</v>
      </c>
      <c r="AF28" s="13" t="s">
        <v>7</v>
      </c>
      <c r="AG28" s="13" t="s">
        <v>7</v>
      </c>
      <c r="AH28" s="12">
        <f>SUM(C28:AG28)</f>
        <v>29.8</v>
      </c>
    </row>
    <row r="29" spans="1:34">
      <c r="A29" s="13">
        <v>2</v>
      </c>
      <c r="B29" s="14" t="s">
        <v>32</v>
      </c>
      <c r="C29" s="15">
        <v>12</v>
      </c>
      <c r="D29" s="15">
        <v>5</v>
      </c>
      <c r="E29" s="13" t="s">
        <v>8</v>
      </c>
      <c r="F29" s="13" t="s">
        <v>8</v>
      </c>
      <c r="G29" s="13" t="s">
        <v>8</v>
      </c>
      <c r="H29" s="13" t="s">
        <v>8</v>
      </c>
      <c r="I29" s="13" t="s">
        <v>8</v>
      </c>
      <c r="J29" s="13" t="s">
        <v>8</v>
      </c>
      <c r="K29" s="13" t="s">
        <v>8</v>
      </c>
      <c r="L29" s="13" t="s">
        <v>8</v>
      </c>
      <c r="M29" s="13" t="s">
        <v>8</v>
      </c>
      <c r="N29" s="13" t="s">
        <v>8</v>
      </c>
      <c r="O29" s="13" t="s">
        <v>8</v>
      </c>
      <c r="P29" s="13" t="s">
        <v>8</v>
      </c>
      <c r="Q29" s="13" t="s">
        <v>8</v>
      </c>
      <c r="R29" s="13" t="s">
        <v>8</v>
      </c>
      <c r="S29" s="13" t="s">
        <v>8</v>
      </c>
      <c r="T29" s="13" t="s">
        <v>8</v>
      </c>
      <c r="U29" s="13" t="s">
        <v>8</v>
      </c>
      <c r="V29" s="13" t="s">
        <v>8</v>
      </c>
      <c r="W29" s="13" t="s">
        <v>8</v>
      </c>
      <c r="X29" s="13" t="s">
        <v>8</v>
      </c>
      <c r="Y29" s="13" t="s">
        <v>8</v>
      </c>
      <c r="Z29" s="13" t="s">
        <v>8</v>
      </c>
      <c r="AA29" s="13" t="s">
        <v>8</v>
      </c>
      <c r="AB29" s="13" t="s">
        <v>8</v>
      </c>
      <c r="AC29" s="10" t="s">
        <v>8</v>
      </c>
      <c r="AD29" s="13" t="s">
        <v>7</v>
      </c>
      <c r="AE29" s="13" t="s">
        <v>7</v>
      </c>
      <c r="AF29" s="13" t="s">
        <v>7</v>
      </c>
      <c r="AG29" s="13" t="s">
        <v>7</v>
      </c>
      <c r="AH29" s="12">
        <f>SUM(C29:AG29)</f>
        <v>17</v>
      </c>
    </row>
    <row r="30" spans="1:34">
      <c r="A30" s="13">
        <v>3</v>
      </c>
      <c r="B30" s="14" t="s">
        <v>33</v>
      </c>
      <c r="C30" s="15">
        <v>12</v>
      </c>
      <c r="D30" s="15">
        <v>7</v>
      </c>
      <c r="E30" s="13">
        <v>5.2</v>
      </c>
      <c r="F30" s="13">
        <v>3.6</v>
      </c>
      <c r="G30" s="13" t="s">
        <v>8</v>
      </c>
      <c r="H30" s="13" t="s">
        <v>8</v>
      </c>
      <c r="I30" s="13" t="s">
        <v>8</v>
      </c>
      <c r="J30" s="13" t="s">
        <v>8</v>
      </c>
      <c r="K30" s="13" t="s">
        <v>8</v>
      </c>
      <c r="L30" s="13" t="s">
        <v>8</v>
      </c>
      <c r="M30" s="13" t="s">
        <v>8</v>
      </c>
      <c r="N30" s="13" t="s">
        <v>8</v>
      </c>
      <c r="O30" s="13" t="s">
        <v>8</v>
      </c>
      <c r="P30" s="13" t="s">
        <v>8</v>
      </c>
      <c r="Q30" s="13" t="s">
        <v>8</v>
      </c>
      <c r="R30" s="13" t="s">
        <v>8</v>
      </c>
      <c r="S30" s="13" t="s">
        <v>8</v>
      </c>
      <c r="T30" s="13" t="s">
        <v>8</v>
      </c>
      <c r="U30" s="13" t="s">
        <v>8</v>
      </c>
      <c r="V30" s="13" t="s">
        <v>8</v>
      </c>
      <c r="W30" s="13" t="s">
        <v>8</v>
      </c>
      <c r="X30" s="13" t="s">
        <v>8</v>
      </c>
      <c r="Y30" s="13" t="s">
        <v>8</v>
      </c>
      <c r="Z30" s="13" t="s">
        <v>8</v>
      </c>
      <c r="AA30" s="13" t="s">
        <v>8</v>
      </c>
      <c r="AB30" s="13" t="s">
        <v>8</v>
      </c>
      <c r="AC30" s="10" t="s">
        <v>8</v>
      </c>
      <c r="AD30" s="13" t="s">
        <v>7</v>
      </c>
      <c r="AE30" s="13" t="s">
        <v>7</v>
      </c>
      <c r="AF30" s="13" t="s">
        <v>7</v>
      </c>
      <c r="AG30" s="13" t="s">
        <v>7</v>
      </c>
      <c r="AH30" s="12">
        <f>SUM(C30:AG30)</f>
        <v>27.8</v>
      </c>
    </row>
    <row r="31" spans="1:34">
      <c r="A31" s="13">
        <v>4</v>
      </c>
      <c r="B31" s="14" t="s">
        <v>34</v>
      </c>
      <c r="C31" s="13">
        <v>11.2</v>
      </c>
      <c r="D31" s="13">
        <v>0.6</v>
      </c>
      <c r="E31" s="13">
        <v>63.2</v>
      </c>
      <c r="F31" s="13">
        <v>5.8</v>
      </c>
      <c r="G31" s="13" t="s">
        <v>8</v>
      </c>
      <c r="H31" s="13" t="s">
        <v>8</v>
      </c>
      <c r="I31" s="13" t="s">
        <v>8</v>
      </c>
      <c r="J31" s="13" t="s">
        <v>8</v>
      </c>
      <c r="K31" s="13" t="s">
        <v>8</v>
      </c>
      <c r="L31" s="13" t="s">
        <v>8</v>
      </c>
      <c r="M31" s="13" t="s">
        <v>8</v>
      </c>
      <c r="N31" s="13" t="s">
        <v>8</v>
      </c>
      <c r="O31" s="13" t="s">
        <v>8</v>
      </c>
      <c r="P31" s="13" t="s">
        <v>8</v>
      </c>
      <c r="Q31" s="13" t="s">
        <v>8</v>
      </c>
      <c r="R31" s="13" t="s">
        <v>8</v>
      </c>
      <c r="S31" s="13" t="s">
        <v>8</v>
      </c>
      <c r="T31" s="13" t="s">
        <v>8</v>
      </c>
      <c r="U31" s="13" t="s">
        <v>8</v>
      </c>
      <c r="V31" s="13" t="s">
        <v>8</v>
      </c>
      <c r="W31" s="13" t="s">
        <v>8</v>
      </c>
      <c r="X31" s="13" t="s">
        <v>7</v>
      </c>
      <c r="Y31" s="13" t="s">
        <v>7</v>
      </c>
      <c r="Z31" s="13" t="s">
        <v>7</v>
      </c>
      <c r="AA31" s="13" t="s">
        <v>7</v>
      </c>
      <c r="AB31" s="13" t="s">
        <v>7</v>
      </c>
      <c r="AC31" s="13" t="s">
        <v>7</v>
      </c>
      <c r="AD31" s="13" t="s">
        <v>7</v>
      </c>
      <c r="AE31" s="13" t="s">
        <v>7</v>
      </c>
      <c r="AF31" s="13" t="s">
        <v>7</v>
      </c>
      <c r="AG31" s="13" t="s">
        <v>7</v>
      </c>
      <c r="AH31" s="12">
        <f>SUM(C31:AG31)</f>
        <v>80.8</v>
      </c>
    </row>
    <row r="32" spans="1:34">
      <c r="A32" s="17">
        <v>5</v>
      </c>
      <c r="B32" s="18" t="s">
        <v>35</v>
      </c>
      <c r="C32" s="17">
        <v>7.2</v>
      </c>
      <c r="D32" s="17">
        <v>3.5</v>
      </c>
      <c r="E32" s="17">
        <v>37.4</v>
      </c>
      <c r="F32" s="17">
        <v>11.6</v>
      </c>
      <c r="G32" s="17" t="s">
        <v>8</v>
      </c>
      <c r="H32" s="17" t="s">
        <v>8</v>
      </c>
      <c r="I32" s="17" t="s">
        <v>8</v>
      </c>
      <c r="J32" s="17" t="s">
        <v>8</v>
      </c>
      <c r="K32" s="17">
        <v>1.2</v>
      </c>
      <c r="L32" s="17" t="s">
        <v>8</v>
      </c>
      <c r="M32" s="17" t="s">
        <v>8</v>
      </c>
      <c r="N32" s="17" t="s">
        <v>8</v>
      </c>
      <c r="O32" s="17" t="s">
        <v>8</v>
      </c>
      <c r="P32" s="17" t="s">
        <v>8</v>
      </c>
      <c r="Q32" s="17" t="s">
        <v>8</v>
      </c>
      <c r="R32" s="17" t="s">
        <v>8</v>
      </c>
      <c r="S32" s="17" t="s">
        <v>8</v>
      </c>
      <c r="T32" s="17" t="s">
        <v>8</v>
      </c>
      <c r="U32" s="17" t="s">
        <v>8</v>
      </c>
      <c r="V32" s="13" t="s">
        <v>8</v>
      </c>
      <c r="W32" s="13" t="s">
        <v>8</v>
      </c>
      <c r="X32" s="17" t="s">
        <v>7</v>
      </c>
      <c r="Y32" s="17" t="s">
        <v>7</v>
      </c>
      <c r="Z32" s="17" t="s">
        <v>7</v>
      </c>
      <c r="AA32" s="17" t="s">
        <v>7</v>
      </c>
      <c r="AB32" s="17" t="s">
        <v>7</v>
      </c>
      <c r="AC32" s="17" t="s">
        <v>7</v>
      </c>
      <c r="AD32" s="17" t="s">
        <v>7</v>
      </c>
      <c r="AE32" s="17" t="s">
        <v>7</v>
      </c>
      <c r="AF32" s="17" t="s">
        <v>7</v>
      </c>
      <c r="AG32" s="17" t="s">
        <v>7</v>
      </c>
      <c r="AH32" s="12">
        <f>SUM(C32:AG32)</f>
        <v>60.9</v>
      </c>
    </row>
    <row r="33" spans="1:34">
      <c r="A33" s="27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1"/>
      <c r="R33" s="125" t="s">
        <v>36</v>
      </c>
      <c r="S33" s="125"/>
      <c r="T33" s="125"/>
      <c r="U33" s="125"/>
      <c r="V33" s="125"/>
      <c r="W33" s="125"/>
      <c r="X33" s="125"/>
      <c r="Y33" s="125"/>
      <c r="Z33" s="125"/>
      <c r="AA33" s="125"/>
      <c r="AB33" s="125"/>
      <c r="AC33" s="125"/>
      <c r="AD33" s="125"/>
      <c r="AE33" s="125"/>
      <c r="AF33" s="125"/>
      <c r="AG33" s="126"/>
      <c r="AH33" s="31">
        <f>SUM(AH28:AH32)/5</f>
        <v>43.26</v>
      </c>
    </row>
    <row r="34" spans="1:34">
      <c r="A34" s="19" t="s">
        <v>37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1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5"/>
    </row>
    <row r="35" spans="1:34">
      <c r="A35" s="10">
        <v>1</v>
      </c>
      <c r="B35" s="11" t="s">
        <v>38</v>
      </c>
      <c r="C35" s="10" t="s">
        <v>8</v>
      </c>
      <c r="D35" s="10" t="s">
        <v>8</v>
      </c>
      <c r="E35" s="10" t="s">
        <v>8</v>
      </c>
      <c r="F35" s="10" t="s">
        <v>8</v>
      </c>
      <c r="G35" s="10">
        <v>34.200000000000003</v>
      </c>
      <c r="H35" s="10" t="s">
        <v>8</v>
      </c>
      <c r="I35" s="38">
        <v>5</v>
      </c>
      <c r="J35" s="10" t="s">
        <v>8</v>
      </c>
      <c r="K35" s="10" t="s">
        <v>8</v>
      </c>
      <c r="L35" s="10" t="s">
        <v>8</v>
      </c>
      <c r="M35" s="10" t="s">
        <v>8</v>
      </c>
      <c r="N35" s="10" t="s">
        <v>8</v>
      </c>
      <c r="O35" s="10" t="s">
        <v>8</v>
      </c>
      <c r="P35" s="10" t="s">
        <v>8</v>
      </c>
      <c r="Q35" s="10" t="s">
        <v>8</v>
      </c>
      <c r="R35" s="10" t="s">
        <v>8</v>
      </c>
      <c r="S35" s="10" t="s">
        <v>8</v>
      </c>
      <c r="T35" s="10" t="s">
        <v>8</v>
      </c>
      <c r="U35" s="10" t="s">
        <v>8</v>
      </c>
      <c r="V35" s="10" t="s">
        <v>8</v>
      </c>
      <c r="W35" s="10" t="s">
        <v>8</v>
      </c>
      <c r="X35" s="10" t="s">
        <v>8</v>
      </c>
      <c r="Y35" s="10" t="s">
        <v>8</v>
      </c>
      <c r="Z35" s="10" t="s">
        <v>8</v>
      </c>
      <c r="AA35" s="10" t="s">
        <v>8</v>
      </c>
      <c r="AB35" s="10" t="s">
        <v>8</v>
      </c>
      <c r="AC35" s="10" t="s">
        <v>8</v>
      </c>
      <c r="AD35" s="10" t="s">
        <v>8</v>
      </c>
      <c r="AE35" s="10" t="s">
        <v>8</v>
      </c>
      <c r="AF35" s="10" t="s">
        <v>8</v>
      </c>
      <c r="AG35" s="10" t="s">
        <v>8</v>
      </c>
      <c r="AH35" s="26">
        <f>SUM(G35:AG35)</f>
        <v>39.200000000000003</v>
      </c>
    </row>
    <row r="36" spans="1:34">
      <c r="A36" s="13">
        <v>2</v>
      </c>
      <c r="B36" s="14" t="s">
        <v>39</v>
      </c>
      <c r="C36" s="13" t="s">
        <v>8</v>
      </c>
      <c r="D36" s="13" t="s">
        <v>8</v>
      </c>
      <c r="E36" s="13" t="s">
        <v>8</v>
      </c>
      <c r="F36" s="13" t="s">
        <v>8</v>
      </c>
      <c r="G36" s="13" t="s">
        <v>8</v>
      </c>
      <c r="H36" s="13" t="s">
        <v>8</v>
      </c>
      <c r="I36" s="13" t="s">
        <v>8</v>
      </c>
      <c r="J36" s="13" t="s">
        <v>8</v>
      </c>
      <c r="K36" s="13" t="s">
        <v>8</v>
      </c>
      <c r="L36" s="13" t="s">
        <v>8</v>
      </c>
      <c r="M36" s="13" t="s">
        <v>8</v>
      </c>
      <c r="N36" s="13" t="s">
        <v>8</v>
      </c>
      <c r="O36" s="13" t="s">
        <v>8</v>
      </c>
      <c r="P36" s="13" t="s">
        <v>8</v>
      </c>
      <c r="Q36" s="13" t="s">
        <v>8</v>
      </c>
      <c r="R36" s="13" t="s">
        <v>8</v>
      </c>
      <c r="S36" s="13" t="s">
        <v>8</v>
      </c>
      <c r="T36" s="13" t="s">
        <v>8</v>
      </c>
      <c r="U36" s="13" t="s">
        <v>8</v>
      </c>
      <c r="V36" s="13" t="s">
        <v>8</v>
      </c>
      <c r="W36" s="13" t="s">
        <v>8</v>
      </c>
      <c r="X36" s="13" t="s">
        <v>8</v>
      </c>
      <c r="Y36" s="13" t="s">
        <v>8</v>
      </c>
      <c r="Z36" s="13" t="s">
        <v>8</v>
      </c>
      <c r="AA36" s="13" t="s">
        <v>8</v>
      </c>
      <c r="AB36" s="13" t="s">
        <v>8</v>
      </c>
      <c r="AC36" s="13" t="s">
        <v>8</v>
      </c>
      <c r="AD36" s="13" t="s">
        <v>8</v>
      </c>
      <c r="AE36" s="13" t="s">
        <v>8</v>
      </c>
      <c r="AF36" s="13" t="s">
        <v>8</v>
      </c>
      <c r="AG36" s="13" t="s">
        <v>8</v>
      </c>
      <c r="AH36" s="12">
        <f>SUM(F36:AG36)</f>
        <v>0</v>
      </c>
    </row>
    <row r="37" spans="1:34">
      <c r="A37" s="17">
        <v>3</v>
      </c>
      <c r="B37" s="18" t="s">
        <v>40</v>
      </c>
      <c r="C37" s="17" t="s">
        <v>8</v>
      </c>
      <c r="D37" s="17" t="s">
        <v>8</v>
      </c>
      <c r="E37" s="17" t="s">
        <v>8</v>
      </c>
      <c r="F37" s="17" t="s">
        <v>8</v>
      </c>
      <c r="G37" s="17" t="s">
        <v>8</v>
      </c>
      <c r="H37" s="17" t="s">
        <v>8</v>
      </c>
      <c r="I37" s="17" t="s">
        <v>8</v>
      </c>
      <c r="J37" s="17" t="s">
        <v>8</v>
      </c>
      <c r="K37" s="17" t="s">
        <v>8</v>
      </c>
      <c r="L37" s="17" t="s">
        <v>8</v>
      </c>
      <c r="M37" s="17" t="s">
        <v>8</v>
      </c>
      <c r="N37" s="17" t="s">
        <v>8</v>
      </c>
      <c r="O37" s="17" t="s">
        <v>8</v>
      </c>
      <c r="P37" s="17" t="s">
        <v>8</v>
      </c>
      <c r="Q37" s="17" t="s">
        <v>8</v>
      </c>
      <c r="R37" s="17" t="s">
        <v>8</v>
      </c>
      <c r="S37" s="17" t="s">
        <v>8</v>
      </c>
      <c r="T37" s="17" t="s">
        <v>8</v>
      </c>
      <c r="U37" s="17" t="s">
        <v>8</v>
      </c>
      <c r="V37" s="17" t="s">
        <v>8</v>
      </c>
      <c r="W37" s="17" t="s">
        <v>8</v>
      </c>
      <c r="X37" s="17" t="s">
        <v>8</v>
      </c>
      <c r="Y37" s="17" t="s">
        <v>8</v>
      </c>
      <c r="Z37" s="17" t="s">
        <v>8</v>
      </c>
      <c r="AA37" s="17" t="s">
        <v>8</v>
      </c>
      <c r="AB37" s="17" t="s">
        <v>8</v>
      </c>
      <c r="AC37" s="17" t="s">
        <v>8</v>
      </c>
      <c r="AD37" s="17" t="s">
        <v>8</v>
      </c>
      <c r="AE37" s="17" t="s">
        <v>8</v>
      </c>
      <c r="AF37" s="17" t="s">
        <v>8</v>
      </c>
      <c r="AG37" s="17" t="s">
        <v>8</v>
      </c>
      <c r="AH37" s="12">
        <f>SUM(F37:AG37)</f>
        <v>0</v>
      </c>
    </row>
    <row r="38" spans="1:34">
      <c r="A38" s="27"/>
      <c r="B38" s="28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30"/>
      <c r="R38" s="125" t="s">
        <v>41</v>
      </c>
      <c r="S38" s="125"/>
      <c r="T38" s="125"/>
      <c r="U38" s="125"/>
      <c r="V38" s="125"/>
      <c r="W38" s="125"/>
      <c r="X38" s="125"/>
      <c r="Y38" s="125"/>
      <c r="Z38" s="125"/>
      <c r="AA38" s="125"/>
      <c r="AB38" s="125"/>
      <c r="AC38" s="125"/>
      <c r="AD38" s="125"/>
      <c r="AE38" s="125"/>
      <c r="AF38" s="125"/>
      <c r="AG38" s="126"/>
      <c r="AH38" s="31">
        <f>SUM(AH35:AH37)/3</f>
        <v>13.066666666666668</v>
      </c>
    </row>
    <row r="39" spans="1:34">
      <c r="A39" s="19" t="s">
        <v>42</v>
      </c>
      <c r="B39" s="20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0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25"/>
    </row>
    <row r="40" spans="1:34">
      <c r="A40" s="33">
        <v>1</v>
      </c>
      <c r="B40" s="34" t="s">
        <v>43</v>
      </c>
      <c r="C40" s="33" t="s">
        <v>7</v>
      </c>
      <c r="D40" s="33">
        <v>3.4</v>
      </c>
      <c r="E40" s="33" t="s">
        <v>8</v>
      </c>
      <c r="F40" s="33">
        <v>65.400000000000006</v>
      </c>
      <c r="G40" s="33">
        <v>4.2</v>
      </c>
      <c r="H40" s="33" t="s">
        <v>8</v>
      </c>
      <c r="I40" s="33" t="s">
        <v>8</v>
      </c>
      <c r="J40" s="33" t="s">
        <v>8</v>
      </c>
      <c r="K40" s="33" t="s">
        <v>8</v>
      </c>
      <c r="L40" s="33" t="s">
        <v>8</v>
      </c>
      <c r="M40" s="33" t="s">
        <v>8</v>
      </c>
      <c r="N40" s="33" t="s">
        <v>8</v>
      </c>
      <c r="O40" s="33" t="s">
        <v>8</v>
      </c>
      <c r="P40" s="33" t="s">
        <v>8</v>
      </c>
      <c r="Q40" s="33" t="s">
        <v>8</v>
      </c>
      <c r="R40" s="33" t="s">
        <v>8</v>
      </c>
      <c r="S40" s="33" t="s">
        <v>8</v>
      </c>
      <c r="T40" s="33" t="s">
        <v>8</v>
      </c>
      <c r="U40" s="33" t="s">
        <v>8</v>
      </c>
      <c r="V40" s="33" t="s">
        <v>8</v>
      </c>
      <c r="W40" s="33" t="s">
        <v>8</v>
      </c>
      <c r="X40" s="33" t="s">
        <v>8</v>
      </c>
      <c r="Y40" s="33" t="s">
        <v>8</v>
      </c>
      <c r="Z40" s="33" t="s">
        <v>8</v>
      </c>
      <c r="AA40" s="33" t="s">
        <v>8</v>
      </c>
      <c r="AB40" s="33" t="s">
        <v>8</v>
      </c>
      <c r="AC40" s="33" t="s">
        <v>8</v>
      </c>
      <c r="AD40" s="33" t="s">
        <v>8</v>
      </c>
      <c r="AE40" s="35"/>
      <c r="AF40" s="33" t="s">
        <v>8</v>
      </c>
      <c r="AG40" s="33" t="s">
        <v>8</v>
      </c>
      <c r="AH40" s="36">
        <f>SUM(C40:AG40)</f>
        <v>73.000000000000014</v>
      </c>
    </row>
    <row r="41" spans="1:34">
      <c r="A41" s="28"/>
      <c r="B41" s="28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30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37"/>
    </row>
    <row r="42" spans="1:34">
      <c r="A42" s="19" t="s">
        <v>44</v>
      </c>
      <c r="B42" s="20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0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25"/>
    </row>
    <row r="43" spans="1:34">
      <c r="A43" s="10">
        <v>1</v>
      </c>
      <c r="B43" s="11" t="s">
        <v>45</v>
      </c>
      <c r="C43" s="10" t="s">
        <v>8</v>
      </c>
      <c r="D43" s="10" t="s">
        <v>7</v>
      </c>
      <c r="E43" s="38">
        <v>11.2</v>
      </c>
      <c r="F43" s="38">
        <v>9</v>
      </c>
      <c r="G43" s="10">
        <v>0.4</v>
      </c>
      <c r="H43" s="10">
        <v>0.2</v>
      </c>
      <c r="I43" s="10" t="s">
        <v>8</v>
      </c>
      <c r="J43" s="10" t="s">
        <v>8</v>
      </c>
      <c r="K43" s="10" t="s">
        <v>8</v>
      </c>
      <c r="L43" s="10" t="s">
        <v>8</v>
      </c>
      <c r="M43" s="10" t="s">
        <v>8</v>
      </c>
      <c r="N43" s="10" t="s">
        <v>8</v>
      </c>
      <c r="O43" s="10" t="s">
        <v>8</v>
      </c>
      <c r="P43" s="10" t="s">
        <v>8</v>
      </c>
      <c r="Q43" s="10" t="s">
        <v>8</v>
      </c>
      <c r="R43" s="10" t="s">
        <v>8</v>
      </c>
      <c r="S43" s="10" t="s">
        <v>8</v>
      </c>
      <c r="T43" s="10" t="s">
        <v>8</v>
      </c>
      <c r="U43" s="10" t="s">
        <v>8</v>
      </c>
      <c r="V43" s="10" t="s">
        <v>8</v>
      </c>
      <c r="W43" s="13" t="s">
        <v>8</v>
      </c>
      <c r="X43" s="13" t="s">
        <v>8</v>
      </c>
      <c r="Y43" s="10" t="s">
        <v>8</v>
      </c>
      <c r="Z43" s="10" t="s">
        <v>8</v>
      </c>
      <c r="AA43" s="10" t="s">
        <v>8</v>
      </c>
      <c r="AB43" s="10" t="s">
        <v>8</v>
      </c>
      <c r="AC43" s="10" t="s">
        <v>8</v>
      </c>
      <c r="AD43" s="10" t="s">
        <v>8</v>
      </c>
      <c r="AE43" s="10" t="s">
        <v>8</v>
      </c>
      <c r="AF43" s="10" t="s">
        <v>8</v>
      </c>
      <c r="AG43" s="10" t="s">
        <v>8</v>
      </c>
      <c r="AH43" s="26">
        <f>SUM(C43:AG43)</f>
        <v>20.799999999999997</v>
      </c>
    </row>
    <row r="44" spans="1:34">
      <c r="A44" s="13">
        <v>2</v>
      </c>
      <c r="B44" s="14" t="s">
        <v>46</v>
      </c>
      <c r="C44" s="13">
        <v>2.2999999999999998</v>
      </c>
      <c r="D44" s="13" t="s">
        <v>7</v>
      </c>
      <c r="E44" s="13">
        <v>35</v>
      </c>
      <c r="F44" s="13">
        <v>3.2</v>
      </c>
      <c r="G44" s="13" t="s">
        <v>8</v>
      </c>
      <c r="H44" s="10" t="s">
        <v>8</v>
      </c>
      <c r="I44" s="13" t="s">
        <v>8</v>
      </c>
      <c r="J44" s="13" t="s">
        <v>8</v>
      </c>
      <c r="K44" s="13">
        <v>1.2</v>
      </c>
      <c r="L44" s="13" t="s">
        <v>8</v>
      </c>
      <c r="M44" s="13" t="s">
        <v>8</v>
      </c>
      <c r="N44" s="13" t="s">
        <v>8</v>
      </c>
      <c r="O44" s="13" t="s">
        <v>8</v>
      </c>
      <c r="P44" s="13" t="s">
        <v>8</v>
      </c>
      <c r="Q44" s="13" t="s">
        <v>8</v>
      </c>
      <c r="R44" s="13" t="s">
        <v>8</v>
      </c>
      <c r="S44" s="13" t="s">
        <v>8</v>
      </c>
      <c r="T44" s="13" t="s">
        <v>8</v>
      </c>
      <c r="U44" s="13" t="s">
        <v>8</v>
      </c>
      <c r="V44" s="13" t="s">
        <v>8</v>
      </c>
      <c r="W44" s="13" t="s">
        <v>8</v>
      </c>
      <c r="X44" s="13" t="s">
        <v>8</v>
      </c>
      <c r="Y44" s="13" t="s">
        <v>8</v>
      </c>
      <c r="Z44" s="13" t="s">
        <v>8</v>
      </c>
      <c r="AA44" s="13" t="s">
        <v>8</v>
      </c>
      <c r="AB44" s="13" t="s">
        <v>8</v>
      </c>
      <c r="AC44" s="13" t="s">
        <v>8</v>
      </c>
      <c r="AD44" s="13" t="s">
        <v>8</v>
      </c>
      <c r="AE44" s="13" t="s">
        <v>8</v>
      </c>
      <c r="AF44" s="13" t="s">
        <v>8</v>
      </c>
      <c r="AG44" s="13" t="s">
        <v>8</v>
      </c>
      <c r="AH44" s="16">
        <f>SUM(C44:AG44)</f>
        <v>41.7</v>
      </c>
    </row>
    <row r="45" spans="1:34">
      <c r="A45" s="119"/>
      <c r="B45" s="120"/>
      <c r="C45" s="120"/>
      <c r="D45" s="120"/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1"/>
      <c r="R45" s="122" t="s">
        <v>47</v>
      </c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4"/>
      <c r="AH45" s="12">
        <f>SUM(AH43:AH44)/2</f>
        <v>31.25</v>
      </c>
    </row>
    <row r="46" spans="1:34">
      <c r="A46" s="119"/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120"/>
      <c r="O46" s="120"/>
      <c r="P46" s="120"/>
      <c r="Q46" s="121"/>
      <c r="R46" s="123" t="s">
        <v>48</v>
      </c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4"/>
      <c r="AH46" s="12">
        <f>SUM(AH6:AH11,AH14:AH17,AH20:AH22,AH26,AH28:AH32,AH35:AH37,AH40,AH43:AH44)</f>
        <v>971.69999999999993</v>
      </c>
    </row>
    <row r="47" spans="1:34">
      <c r="A47" s="119"/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1"/>
      <c r="R47" s="123" t="s">
        <v>49</v>
      </c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4"/>
      <c r="AH47" s="12">
        <f>AH46/26</f>
        <v>37.373076923076923</v>
      </c>
    </row>
  </sheetData>
  <mergeCells count="18">
    <mergeCell ref="R38:AG38"/>
    <mergeCell ref="A1:Q1"/>
    <mergeCell ref="R1:AH1"/>
    <mergeCell ref="A2:Q2"/>
    <mergeCell ref="R2:AB2"/>
    <mergeCell ref="C3:Q3"/>
    <mergeCell ref="R3:AG3"/>
    <mergeCell ref="R12:AG12"/>
    <mergeCell ref="R18:AG18"/>
    <mergeCell ref="R24:AG24"/>
    <mergeCell ref="A27:AH27"/>
    <mergeCell ref="R33:AG33"/>
    <mergeCell ref="A45:Q45"/>
    <mergeCell ref="R45:AG45"/>
    <mergeCell ref="A46:Q46"/>
    <mergeCell ref="R46:AG46"/>
    <mergeCell ref="A47:Q47"/>
    <mergeCell ref="R47:AG47"/>
  </mergeCells>
  <pageMargins left="0.48" right="0.41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H47"/>
  <sheetViews>
    <sheetView topLeftCell="A28" workbookViewId="0">
      <selection activeCell="AH43" sqref="AH43:AH44"/>
    </sheetView>
  </sheetViews>
  <sheetFormatPr defaultRowHeight="15"/>
  <cols>
    <col min="1" max="1" width="4.140625" customWidth="1"/>
    <col min="2" max="2" width="13.28515625" customWidth="1"/>
    <col min="3" max="17" width="4.7109375" customWidth="1"/>
    <col min="18" max="34" width="5.28515625" customWidth="1"/>
  </cols>
  <sheetData>
    <row r="1" spans="1:34">
      <c r="A1" s="127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 t="s">
        <v>0</v>
      </c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</row>
    <row r="2" spans="1:34">
      <c r="A2" s="128" t="s">
        <v>51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128"/>
      <c r="R2" s="128" t="s">
        <v>51</v>
      </c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"/>
      <c r="AD2" s="1"/>
      <c r="AE2" s="1"/>
      <c r="AF2" s="1"/>
      <c r="AG2" s="1"/>
      <c r="AH2" s="1"/>
    </row>
    <row r="3" spans="1:34" ht="23.25">
      <c r="A3" s="2" t="s">
        <v>1</v>
      </c>
      <c r="B3" s="3" t="s">
        <v>2</v>
      </c>
      <c r="C3" s="129" t="s">
        <v>3</v>
      </c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1"/>
      <c r="R3" s="129" t="s">
        <v>3</v>
      </c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1"/>
      <c r="AH3" s="4" t="s">
        <v>4</v>
      </c>
    </row>
    <row r="4" spans="1:34">
      <c r="A4" s="5"/>
      <c r="B4" s="5"/>
      <c r="C4" s="6">
        <v>1</v>
      </c>
      <c r="D4" s="6">
        <v>2</v>
      </c>
      <c r="E4" s="6">
        <v>3</v>
      </c>
      <c r="F4" s="6">
        <v>4</v>
      </c>
      <c r="G4" s="6">
        <v>5</v>
      </c>
      <c r="H4" s="6">
        <v>6</v>
      </c>
      <c r="I4" s="6">
        <v>7</v>
      </c>
      <c r="J4" s="6">
        <v>8</v>
      </c>
      <c r="K4" s="6">
        <v>9</v>
      </c>
      <c r="L4" s="6">
        <v>10</v>
      </c>
      <c r="M4" s="6">
        <v>11</v>
      </c>
      <c r="N4" s="6">
        <v>12</v>
      </c>
      <c r="O4" s="6">
        <v>13</v>
      </c>
      <c r="P4" s="6">
        <v>14</v>
      </c>
      <c r="Q4" s="6">
        <v>15</v>
      </c>
      <c r="R4" s="6">
        <v>16</v>
      </c>
      <c r="S4" s="6">
        <v>17</v>
      </c>
      <c r="T4" s="6">
        <v>18</v>
      </c>
      <c r="U4" s="6">
        <v>19</v>
      </c>
      <c r="V4" s="6">
        <v>20</v>
      </c>
      <c r="W4" s="6">
        <v>21</v>
      </c>
      <c r="X4" s="6">
        <v>22</v>
      </c>
      <c r="Y4" s="6">
        <v>23</v>
      </c>
      <c r="Z4" s="6">
        <v>24</v>
      </c>
      <c r="AA4" s="6">
        <v>25</v>
      </c>
      <c r="AB4" s="6">
        <v>26</v>
      </c>
      <c r="AC4" s="6">
        <v>27</v>
      </c>
      <c r="AD4" s="6">
        <v>28</v>
      </c>
      <c r="AE4" s="6">
        <v>29</v>
      </c>
      <c r="AF4" s="6">
        <v>30</v>
      </c>
      <c r="AG4" s="6">
        <v>31</v>
      </c>
      <c r="AH4" s="6"/>
    </row>
    <row r="5" spans="1:34">
      <c r="A5" s="7" t="s">
        <v>5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9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9"/>
    </row>
    <row r="6" spans="1:34">
      <c r="A6" s="10">
        <v>1</v>
      </c>
      <c r="B6" s="11" t="s">
        <v>6</v>
      </c>
      <c r="C6" s="10" t="s">
        <v>7</v>
      </c>
      <c r="D6" s="10" t="s">
        <v>7</v>
      </c>
      <c r="E6" s="10" t="s">
        <v>8</v>
      </c>
      <c r="F6" s="10" t="s">
        <v>8</v>
      </c>
      <c r="G6" s="10" t="s">
        <v>8</v>
      </c>
      <c r="H6" s="10" t="s">
        <v>8</v>
      </c>
      <c r="I6" s="10" t="s">
        <v>8</v>
      </c>
      <c r="J6" s="10" t="s">
        <v>8</v>
      </c>
      <c r="K6" s="10" t="s">
        <v>8</v>
      </c>
      <c r="L6" s="10" t="s">
        <v>8</v>
      </c>
      <c r="M6" s="10" t="s">
        <v>8</v>
      </c>
      <c r="N6" s="10" t="s">
        <v>8</v>
      </c>
      <c r="O6" s="10" t="s">
        <v>8</v>
      </c>
      <c r="P6" s="10" t="s">
        <v>8</v>
      </c>
      <c r="Q6" s="10" t="s">
        <v>8</v>
      </c>
      <c r="R6" s="10" t="s">
        <v>8</v>
      </c>
      <c r="S6" s="10" t="s">
        <v>8</v>
      </c>
      <c r="T6" s="10" t="s">
        <v>8</v>
      </c>
      <c r="U6" s="10" t="s">
        <v>8</v>
      </c>
      <c r="V6" s="10" t="s">
        <v>8</v>
      </c>
      <c r="W6" s="10" t="s">
        <v>7</v>
      </c>
      <c r="X6" s="10" t="s">
        <v>8</v>
      </c>
      <c r="Y6" s="10" t="s">
        <v>8</v>
      </c>
      <c r="Z6" s="10" t="s">
        <v>7</v>
      </c>
      <c r="AA6" s="10">
        <v>54.2</v>
      </c>
      <c r="AB6" s="10" t="s">
        <v>8</v>
      </c>
      <c r="AC6" s="10" t="s">
        <v>7</v>
      </c>
      <c r="AD6" s="10" t="s">
        <v>7</v>
      </c>
      <c r="AE6" s="10" t="s">
        <v>7</v>
      </c>
      <c r="AF6" s="10" t="s">
        <v>7</v>
      </c>
      <c r="AG6" s="10" t="s">
        <v>7</v>
      </c>
      <c r="AH6" s="12">
        <f t="shared" ref="AH6:AH11" si="0">SUM(D6:AG6)</f>
        <v>54.2</v>
      </c>
    </row>
    <row r="7" spans="1:34">
      <c r="A7" s="13">
        <v>2</v>
      </c>
      <c r="B7" s="14" t="s">
        <v>9</v>
      </c>
      <c r="C7" s="13" t="s">
        <v>7</v>
      </c>
      <c r="D7" s="13" t="s">
        <v>10</v>
      </c>
      <c r="E7" s="13" t="s">
        <v>7</v>
      </c>
      <c r="F7" s="13" t="s">
        <v>8</v>
      </c>
      <c r="G7" s="13" t="s">
        <v>8</v>
      </c>
      <c r="H7" s="13" t="s">
        <v>7</v>
      </c>
      <c r="I7" s="13" t="s">
        <v>7</v>
      </c>
      <c r="J7" s="13" t="s">
        <v>8</v>
      </c>
      <c r="K7" s="13">
        <v>3.2</v>
      </c>
      <c r="L7" s="13" t="s">
        <v>8</v>
      </c>
      <c r="M7" s="13" t="s">
        <v>8</v>
      </c>
      <c r="N7" s="13" t="s">
        <v>8</v>
      </c>
      <c r="O7" s="13" t="s">
        <v>8</v>
      </c>
      <c r="P7" s="13" t="s">
        <v>8</v>
      </c>
      <c r="Q7" s="13" t="s">
        <v>8</v>
      </c>
      <c r="R7" s="13" t="s">
        <v>8</v>
      </c>
      <c r="S7" s="13" t="s">
        <v>8</v>
      </c>
      <c r="T7" s="13" t="s">
        <v>8</v>
      </c>
      <c r="U7" s="13" t="s">
        <v>8</v>
      </c>
      <c r="V7" s="13" t="s">
        <v>8</v>
      </c>
      <c r="W7" s="13" t="s">
        <v>8</v>
      </c>
      <c r="X7" s="13" t="s">
        <v>8</v>
      </c>
      <c r="Y7" s="13" t="s">
        <v>8</v>
      </c>
      <c r="Z7" s="13" t="s">
        <v>8</v>
      </c>
      <c r="AA7" s="13" t="s">
        <v>7</v>
      </c>
      <c r="AB7" s="15">
        <v>12</v>
      </c>
      <c r="AC7" s="13" t="s">
        <v>8</v>
      </c>
      <c r="AD7" s="13" t="s">
        <v>8</v>
      </c>
      <c r="AE7" s="15"/>
      <c r="AF7" s="13" t="s">
        <v>7</v>
      </c>
      <c r="AG7" s="13" t="s">
        <v>7</v>
      </c>
      <c r="AH7" s="12">
        <f t="shared" si="0"/>
        <v>15.2</v>
      </c>
    </row>
    <row r="8" spans="1:34">
      <c r="A8" s="13">
        <v>3</v>
      </c>
      <c r="B8" s="14" t="s">
        <v>11</v>
      </c>
      <c r="C8" s="13" t="s">
        <v>7</v>
      </c>
      <c r="D8" s="13" t="s">
        <v>7</v>
      </c>
      <c r="E8" s="13" t="s">
        <v>7</v>
      </c>
      <c r="F8" s="13" t="s">
        <v>8</v>
      </c>
      <c r="G8" s="13" t="s">
        <v>8</v>
      </c>
      <c r="H8" s="13" t="s">
        <v>7</v>
      </c>
      <c r="I8" s="13" t="s">
        <v>7</v>
      </c>
      <c r="J8" s="13" t="s">
        <v>8</v>
      </c>
      <c r="K8" s="13" t="s">
        <v>8</v>
      </c>
      <c r="L8" s="13" t="s">
        <v>8</v>
      </c>
      <c r="M8" s="13" t="s">
        <v>8</v>
      </c>
      <c r="N8" s="13" t="s">
        <v>7</v>
      </c>
      <c r="O8" s="13" t="s">
        <v>8</v>
      </c>
      <c r="P8" s="13" t="s">
        <v>8</v>
      </c>
      <c r="Q8" s="13" t="s">
        <v>8</v>
      </c>
      <c r="R8" s="13" t="s">
        <v>8</v>
      </c>
      <c r="S8" s="13" t="s">
        <v>8</v>
      </c>
      <c r="T8" s="13"/>
      <c r="U8" s="13" t="s">
        <v>8</v>
      </c>
      <c r="V8" s="13" t="s">
        <v>8</v>
      </c>
      <c r="W8" s="13" t="s">
        <v>8</v>
      </c>
      <c r="X8" s="13" t="s">
        <v>8</v>
      </c>
      <c r="Y8" s="13" t="s">
        <v>8</v>
      </c>
      <c r="Z8" s="13" t="s">
        <v>8</v>
      </c>
      <c r="AA8" s="13" t="s">
        <v>7</v>
      </c>
      <c r="AB8" s="15">
        <v>2</v>
      </c>
      <c r="AC8" s="13">
        <v>10.6</v>
      </c>
      <c r="AD8" s="13">
        <v>4.2</v>
      </c>
      <c r="AE8" s="13"/>
      <c r="AF8" s="13" t="s">
        <v>7</v>
      </c>
      <c r="AG8" s="13" t="s">
        <v>7</v>
      </c>
      <c r="AH8" s="16">
        <f t="shared" si="0"/>
        <v>16.8</v>
      </c>
    </row>
    <row r="9" spans="1:34">
      <c r="A9" s="13">
        <v>4</v>
      </c>
      <c r="B9" s="14" t="s">
        <v>12</v>
      </c>
      <c r="C9" s="13" t="s">
        <v>7</v>
      </c>
      <c r="D9" s="13" t="s">
        <v>7</v>
      </c>
      <c r="E9" s="13" t="s">
        <v>7</v>
      </c>
      <c r="F9" s="13" t="s">
        <v>7</v>
      </c>
      <c r="G9" s="13" t="s">
        <v>7</v>
      </c>
      <c r="H9" s="13" t="s">
        <v>7</v>
      </c>
      <c r="I9" s="13" t="s">
        <v>7</v>
      </c>
      <c r="J9" s="13" t="s">
        <v>8</v>
      </c>
      <c r="K9" s="13">
        <v>0.6</v>
      </c>
      <c r="L9" s="13" t="s">
        <v>8</v>
      </c>
      <c r="M9" s="13" t="s">
        <v>8</v>
      </c>
      <c r="N9" s="13" t="s">
        <v>8</v>
      </c>
      <c r="O9" s="13" t="s">
        <v>8</v>
      </c>
      <c r="P9" s="13" t="s">
        <v>8</v>
      </c>
      <c r="Q9" s="13" t="s">
        <v>8</v>
      </c>
      <c r="R9" s="13" t="s">
        <v>8</v>
      </c>
      <c r="S9" s="13" t="s">
        <v>8</v>
      </c>
      <c r="T9" s="13" t="s">
        <v>8</v>
      </c>
      <c r="U9" s="13" t="s">
        <v>8</v>
      </c>
      <c r="V9" s="13" t="s">
        <v>8</v>
      </c>
      <c r="W9" s="13" t="s">
        <v>8</v>
      </c>
      <c r="X9" s="13" t="s">
        <v>8</v>
      </c>
      <c r="Y9" s="13" t="s">
        <v>8</v>
      </c>
      <c r="Z9" s="13" t="s">
        <v>8</v>
      </c>
      <c r="AA9" s="13" t="s">
        <v>7</v>
      </c>
      <c r="AB9" s="13">
        <v>6.4</v>
      </c>
      <c r="AC9" s="13" t="s">
        <v>8</v>
      </c>
      <c r="AD9" s="13" t="s">
        <v>8</v>
      </c>
      <c r="AE9" s="15"/>
      <c r="AF9" s="13" t="s">
        <v>7</v>
      </c>
      <c r="AG9" s="13" t="s">
        <v>7</v>
      </c>
      <c r="AH9" s="12">
        <f t="shared" si="0"/>
        <v>7</v>
      </c>
    </row>
    <row r="10" spans="1:34">
      <c r="A10" s="13">
        <v>5</v>
      </c>
      <c r="B10" s="14" t="s">
        <v>13</v>
      </c>
      <c r="C10" s="15" t="s">
        <v>7</v>
      </c>
      <c r="D10" s="13" t="s">
        <v>7</v>
      </c>
      <c r="E10" s="13" t="s">
        <v>7</v>
      </c>
      <c r="F10" s="13" t="s">
        <v>8</v>
      </c>
      <c r="G10" s="13" t="s">
        <v>10</v>
      </c>
      <c r="H10" s="13" t="s">
        <v>7</v>
      </c>
      <c r="I10" s="13" t="s">
        <v>7</v>
      </c>
      <c r="J10" s="13" t="s">
        <v>8</v>
      </c>
      <c r="K10" s="13">
        <v>0.2</v>
      </c>
      <c r="L10" s="13" t="s">
        <v>8</v>
      </c>
      <c r="M10" s="13" t="s">
        <v>8</v>
      </c>
      <c r="N10" s="13" t="s">
        <v>8</v>
      </c>
      <c r="O10" s="13" t="s">
        <v>7</v>
      </c>
      <c r="P10" s="13" t="s">
        <v>7</v>
      </c>
      <c r="Q10" s="13" t="s">
        <v>7</v>
      </c>
      <c r="R10" s="13" t="s">
        <v>8</v>
      </c>
      <c r="S10" s="13" t="s">
        <v>8</v>
      </c>
      <c r="T10" s="13" t="s">
        <v>7</v>
      </c>
      <c r="U10" s="13" t="s">
        <v>8</v>
      </c>
      <c r="V10" s="13" t="s">
        <v>8</v>
      </c>
      <c r="W10" s="13" t="s">
        <v>7</v>
      </c>
      <c r="X10" s="13" t="s">
        <v>7</v>
      </c>
      <c r="Y10" s="13" t="s">
        <v>7</v>
      </c>
      <c r="Z10" s="13" t="s">
        <v>7</v>
      </c>
      <c r="AA10" s="13" t="s">
        <v>7</v>
      </c>
      <c r="AB10" s="15">
        <v>3</v>
      </c>
      <c r="AC10" s="13" t="s">
        <v>7</v>
      </c>
      <c r="AD10" s="13" t="s">
        <v>7</v>
      </c>
      <c r="AE10" s="13"/>
      <c r="AF10" s="13" t="s">
        <v>7</v>
      </c>
      <c r="AG10" s="13" t="s">
        <v>7</v>
      </c>
      <c r="AH10" s="16">
        <f t="shared" si="0"/>
        <v>3.2</v>
      </c>
    </row>
    <row r="11" spans="1:34">
      <c r="A11" s="17">
        <v>6</v>
      </c>
      <c r="B11" s="18" t="s">
        <v>14</v>
      </c>
      <c r="C11" s="17" t="s">
        <v>7</v>
      </c>
      <c r="D11" s="17" t="s">
        <v>7</v>
      </c>
      <c r="E11" s="17" t="s">
        <v>7</v>
      </c>
      <c r="F11" s="17" t="s">
        <v>8</v>
      </c>
      <c r="G11" s="17" t="s">
        <v>7</v>
      </c>
      <c r="H11" s="17" t="s">
        <v>7</v>
      </c>
      <c r="I11" s="17" t="s">
        <v>7</v>
      </c>
      <c r="J11" s="17" t="s">
        <v>8</v>
      </c>
      <c r="K11" s="17">
        <v>0.1</v>
      </c>
      <c r="L11" s="17" t="s">
        <v>8</v>
      </c>
      <c r="M11" s="17" t="s">
        <v>8</v>
      </c>
      <c r="N11" s="17" t="s">
        <v>8</v>
      </c>
      <c r="O11" s="17" t="s">
        <v>8</v>
      </c>
      <c r="P11" s="17" t="s">
        <v>8</v>
      </c>
      <c r="Q11" s="17" t="s">
        <v>8</v>
      </c>
      <c r="R11" s="17" t="s">
        <v>8</v>
      </c>
      <c r="S11" s="17" t="s">
        <v>8</v>
      </c>
      <c r="T11" s="17" t="s">
        <v>8</v>
      </c>
      <c r="U11" s="17" t="s">
        <v>8</v>
      </c>
      <c r="V11" s="17" t="s">
        <v>8</v>
      </c>
      <c r="W11" s="17" t="s">
        <v>7</v>
      </c>
      <c r="X11" s="17" t="s">
        <v>8</v>
      </c>
      <c r="Y11" s="17" t="s">
        <v>8</v>
      </c>
      <c r="Z11" s="17" t="s">
        <v>8</v>
      </c>
      <c r="AA11" s="17" t="s">
        <v>7</v>
      </c>
      <c r="AB11" s="17">
        <v>4.3</v>
      </c>
      <c r="AC11" s="17" t="s">
        <v>7</v>
      </c>
      <c r="AD11" s="17" t="s">
        <v>7</v>
      </c>
      <c r="AE11" s="17" t="s">
        <v>7</v>
      </c>
      <c r="AF11" s="17" t="s">
        <v>7</v>
      </c>
      <c r="AG11" s="17" t="s">
        <v>7</v>
      </c>
      <c r="AH11" s="12">
        <f t="shared" si="0"/>
        <v>4.3999999999999995</v>
      </c>
    </row>
    <row r="12" spans="1:34">
      <c r="A12" s="19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1"/>
      <c r="R12" s="123" t="s">
        <v>15</v>
      </c>
      <c r="S12" s="123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4"/>
      <c r="AH12" s="22">
        <f>SUM(AH6:AH11)/6</f>
        <v>16.8</v>
      </c>
    </row>
    <row r="13" spans="1:34">
      <c r="A13" s="23" t="s">
        <v>16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1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5"/>
    </row>
    <row r="14" spans="1:34">
      <c r="A14" s="10">
        <v>1</v>
      </c>
      <c r="B14" s="11" t="s">
        <v>17</v>
      </c>
      <c r="C14" s="10" t="s">
        <v>7</v>
      </c>
      <c r="D14" s="10" t="s">
        <v>7</v>
      </c>
      <c r="E14" s="10" t="s">
        <v>8</v>
      </c>
      <c r="F14" s="10" t="s">
        <v>8</v>
      </c>
      <c r="G14" s="10" t="s">
        <v>8</v>
      </c>
      <c r="H14" s="10" t="s">
        <v>8</v>
      </c>
      <c r="I14" s="10" t="s">
        <v>8</v>
      </c>
      <c r="J14" s="10" t="s">
        <v>8</v>
      </c>
      <c r="K14" s="10">
        <v>3.2</v>
      </c>
      <c r="L14" s="10" t="s">
        <v>8</v>
      </c>
      <c r="M14" s="10" t="s">
        <v>8</v>
      </c>
      <c r="N14" s="10" t="s">
        <v>8</v>
      </c>
      <c r="O14" s="10" t="s">
        <v>8</v>
      </c>
      <c r="P14" s="10" t="s">
        <v>8</v>
      </c>
      <c r="Q14" s="10" t="s">
        <v>7</v>
      </c>
      <c r="R14" s="10" t="s">
        <v>7</v>
      </c>
      <c r="S14" s="10" t="s">
        <v>8</v>
      </c>
      <c r="T14" s="10" t="s">
        <v>8</v>
      </c>
      <c r="U14" s="10" t="s">
        <v>7</v>
      </c>
      <c r="V14" s="10" t="s">
        <v>7</v>
      </c>
      <c r="W14" s="10" t="s">
        <v>7</v>
      </c>
      <c r="X14" s="10" t="s">
        <v>7</v>
      </c>
      <c r="Y14" s="10" t="s">
        <v>7</v>
      </c>
      <c r="Z14" s="10" t="s">
        <v>7</v>
      </c>
      <c r="AA14" s="10" t="s">
        <v>7</v>
      </c>
      <c r="AB14" s="10">
        <v>18.2</v>
      </c>
      <c r="AC14" s="10" t="s">
        <v>7</v>
      </c>
      <c r="AD14" s="10" t="s">
        <v>7</v>
      </c>
      <c r="AE14" s="10" t="s">
        <v>7</v>
      </c>
      <c r="AF14" s="10" t="s">
        <v>7</v>
      </c>
      <c r="AG14" s="10" t="s">
        <v>7</v>
      </c>
      <c r="AH14" s="26">
        <f>SUM(C14:AG14)</f>
        <v>21.4</v>
      </c>
    </row>
    <row r="15" spans="1:34">
      <c r="A15" s="13">
        <v>2</v>
      </c>
      <c r="B15" s="14" t="s">
        <v>18</v>
      </c>
      <c r="C15" s="13" t="s">
        <v>7</v>
      </c>
      <c r="D15" s="13" t="s">
        <v>7</v>
      </c>
      <c r="E15" s="13" t="s">
        <v>8</v>
      </c>
      <c r="F15" s="13" t="s">
        <v>8</v>
      </c>
      <c r="G15" s="13" t="s">
        <v>8</v>
      </c>
      <c r="H15" s="13" t="s">
        <v>8</v>
      </c>
      <c r="I15" s="13" t="s">
        <v>8</v>
      </c>
      <c r="J15" s="13" t="s">
        <v>8</v>
      </c>
      <c r="K15" s="13" t="s">
        <v>8</v>
      </c>
      <c r="L15" s="13" t="s">
        <v>8</v>
      </c>
      <c r="M15" s="13" t="s">
        <v>8</v>
      </c>
      <c r="N15" s="13" t="s">
        <v>8</v>
      </c>
      <c r="O15" s="13" t="s">
        <v>8</v>
      </c>
      <c r="P15" s="13" t="s">
        <v>8</v>
      </c>
      <c r="Q15" s="13" t="s">
        <v>7</v>
      </c>
      <c r="R15" s="13" t="s">
        <v>7</v>
      </c>
      <c r="S15" s="13" t="s">
        <v>8</v>
      </c>
      <c r="T15" s="13" t="s">
        <v>8</v>
      </c>
      <c r="U15" s="13" t="s">
        <v>7</v>
      </c>
      <c r="V15" s="13" t="s">
        <v>7</v>
      </c>
      <c r="W15" s="13" t="s">
        <v>7</v>
      </c>
      <c r="X15" s="13"/>
      <c r="Y15" s="13" t="s">
        <v>7</v>
      </c>
      <c r="Z15" s="13" t="s">
        <v>7</v>
      </c>
      <c r="AA15" s="13" t="s">
        <v>7</v>
      </c>
      <c r="AB15" s="13" t="s">
        <v>7</v>
      </c>
      <c r="AC15" s="13" t="s">
        <v>7</v>
      </c>
      <c r="AD15" s="13" t="s">
        <v>7</v>
      </c>
      <c r="AE15" s="13" t="s">
        <v>7</v>
      </c>
      <c r="AF15" s="13" t="s">
        <v>7</v>
      </c>
      <c r="AG15" s="13" t="s">
        <v>7</v>
      </c>
      <c r="AH15" s="12">
        <f>SUM(C15:AG15)</f>
        <v>0</v>
      </c>
    </row>
    <row r="16" spans="1:34">
      <c r="A16" s="13">
        <v>3</v>
      </c>
      <c r="B16" s="14" t="s">
        <v>19</v>
      </c>
      <c r="C16" s="13" t="s">
        <v>8</v>
      </c>
      <c r="D16" s="13" t="s">
        <v>8</v>
      </c>
      <c r="E16" s="13" t="s">
        <v>8</v>
      </c>
      <c r="F16" s="13" t="s">
        <v>8</v>
      </c>
      <c r="G16" s="13" t="s">
        <v>8</v>
      </c>
      <c r="H16" s="13" t="s">
        <v>8</v>
      </c>
      <c r="I16" s="13" t="s">
        <v>8</v>
      </c>
      <c r="J16" s="13" t="s">
        <v>8</v>
      </c>
      <c r="K16" s="13" t="s">
        <v>8</v>
      </c>
      <c r="L16" s="13" t="s">
        <v>8</v>
      </c>
      <c r="M16" s="13" t="s">
        <v>8</v>
      </c>
      <c r="N16" s="13" t="s">
        <v>8</v>
      </c>
      <c r="O16" s="13" t="s">
        <v>8</v>
      </c>
      <c r="P16" s="13" t="s">
        <v>8</v>
      </c>
      <c r="Q16" s="13" t="s">
        <v>7</v>
      </c>
      <c r="R16" s="13" t="s">
        <v>7</v>
      </c>
      <c r="S16" s="13" t="s">
        <v>8</v>
      </c>
      <c r="T16" s="13" t="s">
        <v>8</v>
      </c>
      <c r="U16" s="13" t="s">
        <v>7</v>
      </c>
      <c r="V16" s="13" t="s">
        <v>7</v>
      </c>
      <c r="W16" s="13" t="s">
        <v>7</v>
      </c>
      <c r="X16" s="13" t="s">
        <v>7</v>
      </c>
      <c r="Y16" s="13" t="s">
        <v>7</v>
      </c>
      <c r="Z16" s="13" t="s">
        <v>7</v>
      </c>
      <c r="AA16" s="13" t="s">
        <v>7</v>
      </c>
      <c r="AB16" s="13" t="s">
        <v>7</v>
      </c>
      <c r="AC16" s="13" t="s">
        <v>7</v>
      </c>
      <c r="AD16" s="13" t="s">
        <v>7</v>
      </c>
      <c r="AE16" s="13" t="s">
        <v>7</v>
      </c>
      <c r="AF16" s="13" t="s">
        <v>7</v>
      </c>
      <c r="AG16" s="13" t="s">
        <v>7</v>
      </c>
      <c r="AH16" s="12">
        <f>SUM(C16:AG16)</f>
        <v>0</v>
      </c>
    </row>
    <row r="17" spans="1:34">
      <c r="A17" s="17">
        <v>4</v>
      </c>
      <c r="B17" s="18" t="s">
        <v>20</v>
      </c>
      <c r="C17" s="17" t="s">
        <v>7</v>
      </c>
      <c r="D17" s="17" t="s">
        <v>8</v>
      </c>
      <c r="E17" s="17" t="s">
        <v>8</v>
      </c>
      <c r="F17" s="17" t="s">
        <v>8</v>
      </c>
      <c r="G17" s="17" t="s">
        <v>8</v>
      </c>
      <c r="H17" s="17" t="s">
        <v>8</v>
      </c>
      <c r="I17" s="17" t="s">
        <v>8</v>
      </c>
      <c r="J17" s="17" t="s">
        <v>8</v>
      </c>
      <c r="K17" s="39">
        <v>2</v>
      </c>
      <c r="L17" s="17" t="s">
        <v>8</v>
      </c>
      <c r="M17" s="17" t="s">
        <v>8</v>
      </c>
      <c r="N17" s="17" t="s">
        <v>8</v>
      </c>
      <c r="O17" s="17" t="s">
        <v>8</v>
      </c>
      <c r="P17" s="17" t="s">
        <v>8</v>
      </c>
      <c r="Q17" s="17" t="s">
        <v>8</v>
      </c>
      <c r="R17" s="17" t="s">
        <v>8</v>
      </c>
      <c r="S17" s="17" t="s">
        <v>8</v>
      </c>
      <c r="T17" s="17" t="s">
        <v>8</v>
      </c>
      <c r="U17" s="17" t="s">
        <v>8</v>
      </c>
      <c r="V17" s="17" t="s">
        <v>8</v>
      </c>
      <c r="W17" s="17" t="s">
        <v>7</v>
      </c>
      <c r="X17" s="17" t="s">
        <v>8</v>
      </c>
      <c r="Y17" s="17" t="s">
        <v>8</v>
      </c>
      <c r="Z17" s="17" t="s">
        <v>8</v>
      </c>
      <c r="AA17" s="17" t="s">
        <v>8</v>
      </c>
      <c r="AB17" s="17">
        <v>7.6</v>
      </c>
      <c r="AC17" s="17" t="s">
        <v>8</v>
      </c>
      <c r="AD17" s="17" t="s">
        <v>8</v>
      </c>
      <c r="AE17" s="17" t="s">
        <v>7</v>
      </c>
      <c r="AF17" s="17" t="s">
        <v>7</v>
      </c>
      <c r="AG17" s="17" t="s">
        <v>7</v>
      </c>
      <c r="AH17" s="12">
        <f>SUM(C17:AG17)</f>
        <v>9.6</v>
      </c>
    </row>
    <row r="18" spans="1:34">
      <c r="A18" s="27"/>
      <c r="B18" s="28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41"/>
      <c r="R18" s="125" t="s">
        <v>21</v>
      </c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6"/>
      <c r="AH18" s="31">
        <f>SUM(AH14:AH17)/4</f>
        <v>7.75</v>
      </c>
    </row>
    <row r="19" spans="1:34">
      <c r="A19" s="19" t="s">
        <v>22</v>
      </c>
      <c r="B19" s="2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1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25"/>
    </row>
    <row r="20" spans="1:34">
      <c r="A20" s="10">
        <v>1</v>
      </c>
      <c r="B20" s="11" t="s">
        <v>23</v>
      </c>
      <c r="C20" s="10" t="s">
        <v>8</v>
      </c>
      <c r="D20" s="10" t="s">
        <v>8</v>
      </c>
      <c r="E20" s="10" t="s">
        <v>7</v>
      </c>
      <c r="F20" s="10"/>
      <c r="G20" s="10" t="s">
        <v>8</v>
      </c>
      <c r="H20" s="10" t="s">
        <v>8</v>
      </c>
      <c r="I20" s="10" t="s">
        <v>8</v>
      </c>
      <c r="J20" s="10" t="s">
        <v>8</v>
      </c>
      <c r="K20" s="10" t="s">
        <v>8</v>
      </c>
      <c r="L20" s="10">
        <v>3.2</v>
      </c>
      <c r="M20" s="10">
        <v>5.8</v>
      </c>
      <c r="N20" s="10" t="s">
        <v>8</v>
      </c>
      <c r="O20" s="10" t="s">
        <v>8</v>
      </c>
      <c r="P20" s="10" t="s">
        <v>8</v>
      </c>
      <c r="Q20" s="10" t="s">
        <v>8</v>
      </c>
      <c r="R20" s="10" t="s">
        <v>8</v>
      </c>
      <c r="S20" s="10" t="s">
        <v>8</v>
      </c>
      <c r="T20" s="10" t="s">
        <v>8</v>
      </c>
      <c r="U20" s="10" t="s">
        <v>8</v>
      </c>
      <c r="V20" s="10" t="s">
        <v>8</v>
      </c>
      <c r="W20" s="10" t="s">
        <v>8</v>
      </c>
      <c r="X20" s="10" t="s">
        <v>7</v>
      </c>
      <c r="Y20" s="10" t="s">
        <v>8</v>
      </c>
      <c r="Z20" s="10" t="s">
        <v>8</v>
      </c>
      <c r="AA20" s="10" t="s">
        <v>8</v>
      </c>
      <c r="AB20" s="10" t="s">
        <v>8</v>
      </c>
      <c r="AC20" s="10" t="s">
        <v>8</v>
      </c>
      <c r="AD20" s="10" t="s">
        <v>8</v>
      </c>
      <c r="AE20" s="10" t="s">
        <v>7</v>
      </c>
      <c r="AF20" s="10" t="s">
        <v>7</v>
      </c>
      <c r="AG20" s="10" t="s">
        <v>7</v>
      </c>
      <c r="AH20" s="12">
        <f>SUM(F20:AG20)</f>
        <v>9</v>
      </c>
    </row>
    <row r="21" spans="1:34">
      <c r="A21" s="13">
        <v>2</v>
      </c>
      <c r="B21" s="14" t="s">
        <v>24</v>
      </c>
      <c r="C21" s="13" t="s">
        <v>8</v>
      </c>
      <c r="D21" s="13" t="s">
        <v>8</v>
      </c>
      <c r="E21" s="13" t="s">
        <v>7</v>
      </c>
      <c r="F21" s="13" t="s">
        <v>8</v>
      </c>
      <c r="G21" s="13" t="s">
        <v>8</v>
      </c>
      <c r="H21" s="13" t="s">
        <v>8</v>
      </c>
      <c r="I21" s="13" t="s">
        <v>8</v>
      </c>
      <c r="J21" s="13" t="s">
        <v>8</v>
      </c>
      <c r="K21" s="13" t="s">
        <v>8</v>
      </c>
      <c r="L21" s="15">
        <v>2</v>
      </c>
      <c r="M21" s="15">
        <v>3</v>
      </c>
      <c r="N21" s="13" t="s">
        <v>8</v>
      </c>
      <c r="O21" s="13" t="s">
        <v>8</v>
      </c>
      <c r="P21" s="13" t="s">
        <v>8</v>
      </c>
      <c r="Q21" s="13" t="s">
        <v>8</v>
      </c>
      <c r="R21" s="13" t="s">
        <v>8</v>
      </c>
      <c r="S21" s="13" t="s">
        <v>8</v>
      </c>
      <c r="T21" s="13" t="s">
        <v>8</v>
      </c>
      <c r="U21" s="13" t="s">
        <v>8</v>
      </c>
      <c r="V21" s="13" t="s">
        <v>8</v>
      </c>
      <c r="W21" s="13" t="s">
        <v>8</v>
      </c>
      <c r="X21" s="13" t="s">
        <v>8</v>
      </c>
      <c r="Y21" s="13" t="s">
        <v>8</v>
      </c>
      <c r="Z21" s="13" t="s">
        <v>8</v>
      </c>
      <c r="AA21" s="13" t="s">
        <v>8</v>
      </c>
      <c r="AB21" s="13" t="s">
        <v>8</v>
      </c>
      <c r="AC21" s="13" t="s">
        <v>8</v>
      </c>
      <c r="AD21" s="13" t="s">
        <v>7</v>
      </c>
      <c r="AE21" s="13" t="s">
        <v>7</v>
      </c>
      <c r="AF21" s="13" t="s">
        <v>7</v>
      </c>
      <c r="AG21" s="13" t="s">
        <v>7</v>
      </c>
      <c r="AH21" s="12">
        <f>SUM(F21:AG21)</f>
        <v>5</v>
      </c>
    </row>
    <row r="22" spans="1:34">
      <c r="A22" s="17">
        <v>3</v>
      </c>
      <c r="B22" s="18" t="s">
        <v>25</v>
      </c>
      <c r="C22" s="17" t="s">
        <v>8</v>
      </c>
      <c r="D22" s="17" t="s">
        <v>8</v>
      </c>
      <c r="E22" s="17" t="s">
        <v>8</v>
      </c>
      <c r="F22" s="17" t="s">
        <v>8</v>
      </c>
      <c r="G22" s="17" t="s">
        <v>8</v>
      </c>
      <c r="H22" s="17" t="s">
        <v>8</v>
      </c>
      <c r="I22" s="17" t="s">
        <v>8</v>
      </c>
      <c r="J22" s="17" t="s">
        <v>8</v>
      </c>
      <c r="K22" s="17" t="s">
        <v>8</v>
      </c>
      <c r="L22" s="17">
        <v>4.2</v>
      </c>
      <c r="M22" s="17">
        <v>4.8</v>
      </c>
      <c r="N22" s="17" t="s">
        <v>8</v>
      </c>
      <c r="O22" s="17" t="s">
        <v>8</v>
      </c>
      <c r="P22" s="17" t="s">
        <v>8</v>
      </c>
      <c r="Q22" s="17" t="s">
        <v>8</v>
      </c>
      <c r="R22" s="17" t="s">
        <v>8</v>
      </c>
      <c r="S22" s="17" t="s">
        <v>8</v>
      </c>
      <c r="T22" s="17" t="s">
        <v>8</v>
      </c>
      <c r="U22" s="17" t="s">
        <v>8</v>
      </c>
      <c r="V22" s="17" t="s">
        <v>8</v>
      </c>
      <c r="W22" s="17" t="s">
        <v>8</v>
      </c>
      <c r="X22" s="17" t="s">
        <v>8</v>
      </c>
      <c r="Y22" s="17" t="s">
        <v>8</v>
      </c>
      <c r="Z22" s="17" t="s">
        <v>8</v>
      </c>
      <c r="AA22" s="17" t="s">
        <v>8</v>
      </c>
      <c r="AB22" s="17" t="s">
        <v>8</v>
      </c>
      <c r="AC22" s="17" t="s">
        <v>8</v>
      </c>
      <c r="AD22" s="17" t="s">
        <v>8</v>
      </c>
      <c r="AE22" s="17" t="s">
        <v>7</v>
      </c>
      <c r="AF22" s="17" t="s">
        <v>7</v>
      </c>
      <c r="AG22" s="17" t="s">
        <v>7</v>
      </c>
      <c r="AH22" s="12">
        <f>SUM(F22:AG22)</f>
        <v>9</v>
      </c>
    </row>
    <row r="23" spans="1:34">
      <c r="A23" s="13">
        <v>4</v>
      </c>
      <c r="B23" s="14" t="s">
        <v>26</v>
      </c>
      <c r="C23" s="17" t="s">
        <v>8</v>
      </c>
      <c r="D23" s="17" t="s">
        <v>8</v>
      </c>
      <c r="E23" s="17" t="s">
        <v>8</v>
      </c>
      <c r="F23" s="17" t="s">
        <v>7</v>
      </c>
      <c r="G23" s="17" t="s">
        <v>7</v>
      </c>
      <c r="H23" s="17" t="s">
        <v>8</v>
      </c>
      <c r="I23" s="17" t="s">
        <v>8</v>
      </c>
      <c r="J23" s="17" t="s">
        <v>8</v>
      </c>
      <c r="K23" s="17" t="s">
        <v>8</v>
      </c>
      <c r="L23" s="17">
        <v>2.5</v>
      </c>
      <c r="M23" s="17">
        <v>3.5</v>
      </c>
      <c r="N23" s="17" t="s">
        <v>8</v>
      </c>
      <c r="O23" s="17" t="s">
        <v>8</v>
      </c>
      <c r="P23" s="17" t="s">
        <v>8</v>
      </c>
      <c r="Q23" s="17" t="s">
        <v>8</v>
      </c>
      <c r="R23" s="17" t="s">
        <v>8</v>
      </c>
      <c r="S23" s="17" t="s">
        <v>8</v>
      </c>
      <c r="T23" s="17" t="s">
        <v>8</v>
      </c>
      <c r="U23" s="17" t="s">
        <v>8</v>
      </c>
      <c r="V23" s="17" t="s">
        <v>8</v>
      </c>
      <c r="W23" s="17" t="s">
        <v>8</v>
      </c>
      <c r="X23" s="17" t="s">
        <v>8</v>
      </c>
      <c r="Y23" s="17" t="s">
        <v>8</v>
      </c>
      <c r="Z23" s="17" t="s">
        <v>8</v>
      </c>
      <c r="AA23" s="17" t="s">
        <v>8</v>
      </c>
      <c r="AB23" s="17" t="s">
        <v>8</v>
      </c>
      <c r="AC23" s="17" t="s">
        <v>8</v>
      </c>
      <c r="AD23" s="17" t="s">
        <v>8</v>
      </c>
      <c r="AE23" s="17" t="s">
        <v>8</v>
      </c>
      <c r="AF23" s="17" t="s">
        <v>8</v>
      </c>
      <c r="AG23" s="17" t="s">
        <v>8</v>
      </c>
      <c r="AH23" s="12">
        <f>SUM(F23:AG23)</f>
        <v>6</v>
      </c>
    </row>
    <row r="24" spans="1:34">
      <c r="A24" s="27"/>
      <c r="B24" s="28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41"/>
      <c r="R24" s="125" t="s">
        <v>27</v>
      </c>
      <c r="S24" s="125"/>
      <c r="T24" s="125"/>
      <c r="U24" s="125"/>
      <c r="V24" s="125"/>
      <c r="W24" s="125"/>
      <c r="X24" s="125"/>
      <c r="Y24" s="125"/>
      <c r="Z24" s="125"/>
      <c r="AA24" s="125"/>
      <c r="AB24" s="125"/>
      <c r="AC24" s="125"/>
      <c r="AD24" s="125"/>
      <c r="AE24" s="125"/>
      <c r="AF24" s="125"/>
      <c r="AG24" s="126"/>
      <c r="AH24" s="31">
        <f>SUM(AH20:AH23)/4</f>
        <v>7.25</v>
      </c>
    </row>
    <row r="25" spans="1:34">
      <c r="A25" s="19" t="s">
        <v>28</v>
      </c>
      <c r="B25" s="2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1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25"/>
    </row>
    <row r="26" spans="1:34">
      <c r="A26" s="10">
        <v>1</v>
      </c>
      <c r="B26" s="11" t="s">
        <v>29</v>
      </c>
      <c r="C26" s="10" t="s">
        <v>7</v>
      </c>
      <c r="D26" s="10" t="s">
        <v>7</v>
      </c>
      <c r="E26" s="10" t="s">
        <v>7</v>
      </c>
      <c r="F26" s="10" t="s">
        <v>7</v>
      </c>
      <c r="G26" s="10" t="s">
        <v>7</v>
      </c>
      <c r="H26" s="10" t="s">
        <v>7</v>
      </c>
      <c r="I26" s="10"/>
      <c r="J26" s="38">
        <v>5</v>
      </c>
      <c r="K26" s="10" t="s">
        <v>7</v>
      </c>
      <c r="L26" s="10" t="s">
        <v>7</v>
      </c>
      <c r="M26" s="10" t="s">
        <v>7</v>
      </c>
      <c r="N26" s="10" t="s">
        <v>7</v>
      </c>
      <c r="O26" s="10" t="s">
        <v>7</v>
      </c>
      <c r="P26" s="10" t="s">
        <v>7</v>
      </c>
      <c r="Q26" s="10" t="s">
        <v>7</v>
      </c>
      <c r="R26" s="10" t="s">
        <v>7</v>
      </c>
      <c r="S26" s="10"/>
      <c r="T26" s="10" t="s">
        <v>7</v>
      </c>
      <c r="U26" s="10" t="s">
        <v>7</v>
      </c>
      <c r="V26" s="10" t="s">
        <v>7</v>
      </c>
      <c r="W26" s="10" t="s">
        <v>7</v>
      </c>
      <c r="X26" s="10" t="s">
        <v>7</v>
      </c>
      <c r="Y26" s="10" t="s">
        <v>7</v>
      </c>
      <c r="Z26" s="10" t="s">
        <v>7</v>
      </c>
      <c r="AA26" s="10" t="s">
        <v>7</v>
      </c>
      <c r="AB26" s="38">
        <v>7</v>
      </c>
      <c r="AC26" s="10" t="s">
        <v>7</v>
      </c>
      <c r="AD26" s="10" t="s">
        <v>7</v>
      </c>
      <c r="AE26" s="10" t="s">
        <v>7</v>
      </c>
      <c r="AF26" s="10" t="s">
        <v>7</v>
      </c>
      <c r="AG26" s="10" t="s">
        <v>7</v>
      </c>
      <c r="AH26" s="12">
        <f>SUM(C26:AG26)</f>
        <v>12</v>
      </c>
    </row>
    <row r="27" spans="1:34">
      <c r="A27" s="132" t="s">
        <v>30</v>
      </c>
      <c r="B27" s="133"/>
      <c r="C27" s="133"/>
      <c r="D27" s="133"/>
      <c r="E27" s="133"/>
      <c r="F27" s="133"/>
      <c r="G27" s="133"/>
      <c r="H27" s="133"/>
      <c r="I27" s="133"/>
      <c r="J27" s="133"/>
      <c r="K27" s="133"/>
      <c r="L27" s="133"/>
      <c r="M27" s="133"/>
      <c r="N27" s="133"/>
      <c r="O27" s="133"/>
      <c r="P27" s="133"/>
      <c r="Q27" s="133"/>
      <c r="R27" s="133"/>
      <c r="S27" s="133"/>
      <c r="T27" s="133"/>
      <c r="U27" s="133"/>
      <c r="V27" s="133"/>
      <c r="W27" s="133"/>
      <c r="X27" s="133"/>
      <c r="Y27" s="133"/>
      <c r="Z27" s="133"/>
      <c r="AA27" s="133"/>
      <c r="AB27" s="133"/>
      <c r="AC27" s="133"/>
      <c r="AD27" s="133"/>
      <c r="AE27" s="133"/>
      <c r="AF27" s="133"/>
      <c r="AG27" s="133"/>
      <c r="AH27" s="134"/>
    </row>
    <row r="28" spans="1:34">
      <c r="A28" s="13">
        <v>1</v>
      </c>
      <c r="B28" s="14" t="s">
        <v>31</v>
      </c>
      <c r="C28" s="13" t="s">
        <v>7</v>
      </c>
      <c r="D28" s="13" t="s">
        <v>7</v>
      </c>
      <c r="E28" s="13" t="s">
        <v>8</v>
      </c>
      <c r="F28" s="13" t="s">
        <v>8</v>
      </c>
      <c r="G28" s="13" t="s">
        <v>8</v>
      </c>
      <c r="H28" s="13" t="s">
        <v>8</v>
      </c>
      <c r="I28" s="13" t="s">
        <v>8</v>
      </c>
      <c r="J28" s="13" t="s">
        <v>8</v>
      </c>
      <c r="K28" s="13" t="s">
        <v>8</v>
      </c>
      <c r="L28" s="13" t="s">
        <v>8</v>
      </c>
      <c r="M28" s="13" t="s">
        <v>8</v>
      </c>
      <c r="N28" s="13" t="s">
        <v>8</v>
      </c>
      <c r="O28" s="13" t="s">
        <v>8</v>
      </c>
      <c r="P28" s="13" t="s">
        <v>8</v>
      </c>
      <c r="Q28" s="13" t="s">
        <v>8</v>
      </c>
      <c r="R28" s="13" t="s">
        <v>8</v>
      </c>
      <c r="S28" s="13" t="s">
        <v>8</v>
      </c>
      <c r="T28" s="13" t="s">
        <v>8</v>
      </c>
      <c r="U28" s="13" t="s">
        <v>8</v>
      </c>
      <c r="V28" s="13" t="s">
        <v>8</v>
      </c>
      <c r="W28" s="13" t="s">
        <v>8</v>
      </c>
      <c r="X28" s="13" t="s">
        <v>8</v>
      </c>
      <c r="Y28" s="13" t="s">
        <v>8</v>
      </c>
      <c r="Z28" s="13" t="s">
        <v>8</v>
      </c>
      <c r="AA28" s="13" t="s">
        <v>8</v>
      </c>
      <c r="AB28" s="13">
        <v>4.5999999999999996</v>
      </c>
      <c r="AC28" s="13" t="s">
        <v>7</v>
      </c>
      <c r="AD28" s="13" t="s">
        <v>7</v>
      </c>
      <c r="AE28" s="13" t="s">
        <v>7</v>
      </c>
      <c r="AF28" s="13" t="s">
        <v>7</v>
      </c>
      <c r="AG28" s="13" t="s">
        <v>7</v>
      </c>
      <c r="AH28" s="12">
        <f>SUM(C28:AG28)</f>
        <v>4.5999999999999996</v>
      </c>
    </row>
    <row r="29" spans="1:34">
      <c r="A29" s="13">
        <v>2</v>
      </c>
      <c r="B29" s="14" t="s">
        <v>32</v>
      </c>
      <c r="C29" s="13" t="s">
        <v>7</v>
      </c>
      <c r="D29" s="13" t="s">
        <v>7</v>
      </c>
      <c r="E29" s="13" t="s">
        <v>8</v>
      </c>
      <c r="F29" s="13" t="s">
        <v>8</v>
      </c>
      <c r="G29" s="13" t="s">
        <v>8</v>
      </c>
      <c r="H29" s="13" t="s">
        <v>8</v>
      </c>
      <c r="I29" s="13" t="s">
        <v>8</v>
      </c>
      <c r="J29" s="13" t="s">
        <v>8</v>
      </c>
      <c r="K29" s="13" t="s">
        <v>8</v>
      </c>
      <c r="L29" s="13" t="s">
        <v>8</v>
      </c>
      <c r="M29" s="13" t="s">
        <v>8</v>
      </c>
      <c r="N29" s="13" t="s">
        <v>8</v>
      </c>
      <c r="O29" s="13" t="s">
        <v>8</v>
      </c>
      <c r="P29" s="13" t="s">
        <v>8</v>
      </c>
      <c r="Q29" s="13" t="s">
        <v>8</v>
      </c>
      <c r="R29" s="13" t="s">
        <v>8</v>
      </c>
      <c r="S29" s="13" t="s">
        <v>8</v>
      </c>
      <c r="T29" s="13" t="s">
        <v>8</v>
      </c>
      <c r="U29" s="13" t="s">
        <v>8</v>
      </c>
      <c r="V29" s="13" t="s">
        <v>8</v>
      </c>
      <c r="W29" s="13" t="s">
        <v>8</v>
      </c>
      <c r="X29" s="13" t="s">
        <v>8</v>
      </c>
      <c r="Y29" s="13" t="s">
        <v>8</v>
      </c>
      <c r="Z29" s="13" t="s">
        <v>8</v>
      </c>
      <c r="AA29" s="13" t="s">
        <v>8</v>
      </c>
      <c r="AB29" s="13" t="s">
        <v>8</v>
      </c>
      <c r="AC29" s="13"/>
      <c r="AD29" s="13" t="s">
        <v>7</v>
      </c>
      <c r="AE29" s="13" t="s">
        <v>7</v>
      </c>
      <c r="AF29" s="13" t="s">
        <v>7</v>
      </c>
      <c r="AG29" s="13" t="s">
        <v>7</v>
      </c>
      <c r="AH29" s="12">
        <f>SUM(C29:AG29)</f>
        <v>0</v>
      </c>
    </row>
    <row r="30" spans="1:34">
      <c r="A30" s="13">
        <v>3</v>
      </c>
      <c r="B30" s="14" t="s">
        <v>33</v>
      </c>
      <c r="C30" s="13" t="s">
        <v>7</v>
      </c>
      <c r="D30" s="13" t="s">
        <v>7</v>
      </c>
      <c r="E30" s="13" t="s">
        <v>8</v>
      </c>
      <c r="F30" s="13" t="s">
        <v>8</v>
      </c>
      <c r="G30" s="13" t="s">
        <v>8</v>
      </c>
      <c r="H30" s="13" t="s">
        <v>8</v>
      </c>
      <c r="I30" s="13" t="s">
        <v>8</v>
      </c>
      <c r="J30" s="13" t="s">
        <v>8</v>
      </c>
      <c r="K30" s="13" t="s">
        <v>8</v>
      </c>
      <c r="L30" s="13" t="s">
        <v>8</v>
      </c>
      <c r="M30" s="13" t="s">
        <v>8</v>
      </c>
      <c r="N30" s="13" t="s">
        <v>8</v>
      </c>
      <c r="O30" s="13" t="s">
        <v>8</v>
      </c>
      <c r="P30" s="13" t="s">
        <v>8</v>
      </c>
      <c r="Q30" s="13" t="s">
        <v>8</v>
      </c>
      <c r="R30" s="13" t="s">
        <v>8</v>
      </c>
      <c r="S30" s="13" t="s">
        <v>8</v>
      </c>
      <c r="T30" s="13" t="s">
        <v>8</v>
      </c>
      <c r="U30" s="13" t="s">
        <v>8</v>
      </c>
      <c r="V30" s="13" t="s">
        <v>8</v>
      </c>
      <c r="W30" s="13" t="s">
        <v>8</v>
      </c>
      <c r="X30" s="13" t="s">
        <v>8</v>
      </c>
      <c r="Y30" s="13" t="s">
        <v>8</v>
      </c>
      <c r="Z30" s="13" t="s">
        <v>8</v>
      </c>
      <c r="AA30" s="13" t="s">
        <v>8</v>
      </c>
      <c r="AB30" s="13">
        <v>13.4</v>
      </c>
      <c r="AC30" s="13"/>
      <c r="AD30" s="13" t="s">
        <v>7</v>
      </c>
      <c r="AE30" s="13" t="s">
        <v>7</v>
      </c>
      <c r="AF30" s="13" t="s">
        <v>7</v>
      </c>
      <c r="AG30" s="13" t="s">
        <v>7</v>
      </c>
      <c r="AH30" s="12">
        <f>SUM(C30:AG30)</f>
        <v>13.4</v>
      </c>
    </row>
    <row r="31" spans="1:34">
      <c r="A31" s="13">
        <v>4</v>
      </c>
      <c r="B31" s="14" t="s">
        <v>34</v>
      </c>
      <c r="C31" s="13" t="s">
        <v>7</v>
      </c>
      <c r="D31" s="13" t="s">
        <v>7</v>
      </c>
      <c r="E31" s="13" t="s">
        <v>8</v>
      </c>
      <c r="F31" s="13" t="s">
        <v>8</v>
      </c>
      <c r="G31" s="13" t="s">
        <v>8</v>
      </c>
      <c r="H31" s="13" t="s">
        <v>8</v>
      </c>
      <c r="I31" s="13" t="s">
        <v>8</v>
      </c>
      <c r="J31" s="13" t="s">
        <v>8</v>
      </c>
      <c r="K31" s="13" t="s">
        <v>8</v>
      </c>
      <c r="L31" s="13" t="s">
        <v>8</v>
      </c>
      <c r="M31" s="13" t="s">
        <v>8</v>
      </c>
      <c r="N31" s="13" t="s">
        <v>8</v>
      </c>
      <c r="O31" s="13" t="s">
        <v>8</v>
      </c>
      <c r="P31" s="13" t="s">
        <v>8</v>
      </c>
      <c r="Q31" s="13" t="s">
        <v>8</v>
      </c>
      <c r="R31" s="13" t="s">
        <v>8</v>
      </c>
      <c r="S31" s="13" t="s">
        <v>8</v>
      </c>
      <c r="T31" s="13" t="s">
        <v>8</v>
      </c>
      <c r="U31" s="13" t="s">
        <v>8</v>
      </c>
      <c r="V31" s="13" t="s">
        <v>8</v>
      </c>
      <c r="W31" s="13" t="s">
        <v>8</v>
      </c>
      <c r="X31" s="13" t="s">
        <v>7</v>
      </c>
      <c r="Y31" s="13" t="s">
        <v>7</v>
      </c>
      <c r="Z31" s="13" t="s">
        <v>7</v>
      </c>
      <c r="AA31" s="13" t="s">
        <v>7</v>
      </c>
      <c r="AB31" s="13">
        <v>11.8</v>
      </c>
      <c r="AC31" s="13" t="s">
        <v>7</v>
      </c>
      <c r="AD31" s="13" t="s">
        <v>7</v>
      </c>
      <c r="AE31" s="13" t="s">
        <v>7</v>
      </c>
      <c r="AF31" s="13" t="s">
        <v>7</v>
      </c>
      <c r="AG31" s="13" t="s">
        <v>7</v>
      </c>
      <c r="AH31" s="12">
        <f>SUM(C31:AG31)</f>
        <v>11.8</v>
      </c>
    </row>
    <row r="32" spans="1:34">
      <c r="A32" s="17">
        <v>5</v>
      </c>
      <c r="B32" s="18" t="s">
        <v>35</v>
      </c>
      <c r="C32" s="17" t="s">
        <v>7</v>
      </c>
      <c r="D32" s="17" t="s">
        <v>7</v>
      </c>
      <c r="E32" s="17" t="s">
        <v>8</v>
      </c>
      <c r="F32" s="17" t="s">
        <v>8</v>
      </c>
      <c r="G32" s="17" t="s">
        <v>8</v>
      </c>
      <c r="H32" s="17" t="s">
        <v>8</v>
      </c>
      <c r="I32" s="17" t="s">
        <v>8</v>
      </c>
      <c r="J32" s="17" t="s">
        <v>8</v>
      </c>
      <c r="K32" s="17" t="s">
        <v>8</v>
      </c>
      <c r="L32" s="17" t="s">
        <v>8</v>
      </c>
      <c r="M32" s="17" t="s">
        <v>8</v>
      </c>
      <c r="N32" s="17" t="s">
        <v>8</v>
      </c>
      <c r="O32" s="17" t="s">
        <v>8</v>
      </c>
      <c r="P32" s="17" t="s">
        <v>8</v>
      </c>
      <c r="Q32" s="17" t="s">
        <v>8</v>
      </c>
      <c r="R32" s="17" t="s">
        <v>8</v>
      </c>
      <c r="S32" s="17" t="s">
        <v>8</v>
      </c>
      <c r="T32" s="17" t="s">
        <v>8</v>
      </c>
      <c r="U32" s="17" t="s">
        <v>8</v>
      </c>
      <c r="V32" s="13" t="s">
        <v>8</v>
      </c>
      <c r="W32" s="13" t="s">
        <v>8</v>
      </c>
      <c r="X32" s="17" t="s">
        <v>7</v>
      </c>
      <c r="Y32" s="17" t="s">
        <v>7</v>
      </c>
      <c r="Z32" s="17" t="s">
        <v>7</v>
      </c>
      <c r="AA32" s="17" t="s">
        <v>7</v>
      </c>
      <c r="AB32" s="17">
        <v>3.5</v>
      </c>
      <c r="AC32" s="17" t="s">
        <v>7</v>
      </c>
      <c r="AD32" s="17" t="s">
        <v>7</v>
      </c>
      <c r="AE32" s="17" t="s">
        <v>7</v>
      </c>
      <c r="AF32" s="17" t="s">
        <v>7</v>
      </c>
      <c r="AG32" s="17" t="s">
        <v>7</v>
      </c>
      <c r="AH32" s="12">
        <f>SUM(C32:AG32)</f>
        <v>3.5</v>
      </c>
    </row>
    <row r="33" spans="1:34">
      <c r="A33" s="27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1"/>
      <c r="R33" s="125" t="s">
        <v>36</v>
      </c>
      <c r="S33" s="125"/>
      <c r="T33" s="125"/>
      <c r="U33" s="125"/>
      <c r="V33" s="125"/>
      <c r="W33" s="125"/>
      <c r="X33" s="125"/>
      <c r="Y33" s="125"/>
      <c r="Z33" s="125"/>
      <c r="AA33" s="125"/>
      <c r="AB33" s="125"/>
      <c r="AC33" s="125"/>
      <c r="AD33" s="125"/>
      <c r="AE33" s="125"/>
      <c r="AF33" s="125"/>
      <c r="AG33" s="126"/>
      <c r="AH33" s="31">
        <f>SUM(AH28:AH32)/5</f>
        <v>6.6599999999999993</v>
      </c>
    </row>
    <row r="34" spans="1:34">
      <c r="A34" s="19" t="s">
        <v>37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1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5"/>
    </row>
    <row r="35" spans="1:34">
      <c r="A35" s="10">
        <v>1</v>
      </c>
      <c r="B35" s="11" t="s">
        <v>38</v>
      </c>
      <c r="C35" s="10" t="s">
        <v>8</v>
      </c>
      <c r="D35" s="10" t="s">
        <v>8</v>
      </c>
      <c r="E35" s="10" t="s">
        <v>8</v>
      </c>
      <c r="F35" s="10" t="s">
        <v>8</v>
      </c>
      <c r="G35" s="10" t="s">
        <v>8</v>
      </c>
      <c r="H35" s="10" t="s">
        <v>8</v>
      </c>
      <c r="I35" s="10" t="s">
        <v>8</v>
      </c>
      <c r="J35" s="10" t="s">
        <v>8</v>
      </c>
      <c r="K35" s="10" t="s">
        <v>8</v>
      </c>
      <c r="L35" s="10" t="s">
        <v>8</v>
      </c>
      <c r="M35" s="10" t="s">
        <v>8</v>
      </c>
      <c r="N35" s="10" t="s">
        <v>8</v>
      </c>
      <c r="O35" s="10" t="s">
        <v>8</v>
      </c>
      <c r="P35" s="10" t="s">
        <v>8</v>
      </c>
      <c r="Q35" s="10" t="s">
        <v>8</v>
      </c>
      <c r="R35" s="10" t="s">
        <v>8</v>
      </c>
      <c r="S35" s="10" t="s">
        <v>8</v>
      </c>
      <c r="T35" s="10" t="s">
        <v>8</v>
      </c>
      <c r="U35" s="10" t="s">
        <v>8</v>
      </c>
      <c r="V35" s="10" t="s">
        <v>8</v>
      </c>
      <c r="W35" s="10" t="s">
        <v>8</v>
      </c>
      <c r="X35" s="10" t="s">
        <v>8</v>
      </c>
      <c r="Y35" s="10" t="s">
        <v>8</v>
      </c>
      <c r="Z35" s="10" t="s">
        <v>8</v>
      </c>
      <c r="AA35" s="10" t="s">
        <v>8</v>
      </c>
      <c r="AB35" s="10">
        <v>5.4</v>
      </c>
      <c r="AC35" s="38">
        <v>29</v>
      </c>
      <c r="AD35" s="10" t="s">
        <v>8</v>
      </c>
      <c r="AE35" s="10" t="s">
        <v>8</v>
      </c>
      <c r="AF35" s="10" t="s">
        <v>8</v>
      </c>
      <c r="AG35" s="10" t="s">
        <v>8</v>
      </c>
      <c r="AH35" s="26">
        <f>SUM(W35:AG35)</f>
        <v>34.4</v>
      </c>
    </row>
    <row r="36" spans="1:34">
      <c r="A36" s="13">
        <v>2</v>
      </c>
      <c r="B36" s="14" t="s">
        <v>39</v>
      </c>
      <c r="C36" s="13" t="s">
        <v>8</v>
      </c>
      <c r="D36" s="13" t="s">
        <v>8</v>
      </c>
      <c r="E36" s="13" t="s">
        <v>8</v>
      </c>
      <c r="F36" s="13" t="s">
        <v>8</v>
      </c>
      <c r="G36" s="13" t="s">
        <v>8</v>
      </c>
      <c r="H36" s="13" t="s">
        <v>8</v>
      </c>
      <c r="I36" s="13" t="s">
        <v>8</v>
      </c>
      <c r="J36" s="13" t="s">
        <v>8</v>
      </c>
      <c r="K36" s="13" t="s">
        <v>8</v>
      </c>
      <c r="L36" s="13" t="s">
        <v>8</v>
      </c>
      <c r="M36" s="13" t="s">
        <v>8</v>
      </c>
      <c r="N36" s="13" t="s">
        <v>8</v>
      </c>
      <c r="O36" s="13" t="s">
        <v>8</v>
      </c>
      <c r="P36" s="13" t="s">
        <v>8</v>
      </c>
      <c r="Q36" s="13" t="s">
        <v>8</v>
      </c>
      <c r="R36" s="13" t="s">
        <v>8</v>
      </c>
      <c r="S36" s="13" t="s">
        <v>8</v>
      </c>
      <c r="T36" s="13" t="s">
        <v>8</v>
      </c>
      <c r="U36" s="13" t="s">
        <v>8</v>
      </c>
      <c r="V36" s="13" t="s">
        <v>8</v>
      </c>
      <c r="W36" s="13" t="s">
        <v>8</v>
      </c>
      <c r="X36" s="13" t="s">
        <v>8</v>
      </c>
      <c r="Y36" s="13" t="s">
        <v>8</v>
      </c>
      <c r="Z36" s="13" t="s">
        <v>8</v>
      </c>
      <c r="AA36" s="13" t="s">
        <v>8</v>
      </c>
      <c r="AB36" s="13" t="s">
        <v>8</v>
      </c>
      <c r="AC36" s="13" t="s">
        <v>8</v>
      </c>
      <c r="AD36" s="13" t="s">
        <v>8</v>
      </c>
      <c r="AE36" s="13" t="s">
        <v>8</v>
      </c>
      <c r="AF36" s="13" t="s">
        <v>8</v>
      </c>
      <c r="AG36" s="13" t="s">
        <v>8</v>
      </c>
      <c r="AH36" s="12">
        <f>SUM(F36:AG36)</f>
        <v>0</v>
      </c>
    </row>
    <row r="37" spans="1:34">
      <c r="A37" s="17">
        <v>3</v>
      </c>
      <c r="B37" s="18" t="s">
        <v>40</v>
      </c>
      <c r="C37" s="17" t="s">
        <v>8</v>
      </c>
      <c r="D37" s="17" t="s">
        <v>8</v>
      </c>
      <c r="E37" s="17" t="s">
        <v>8</v>
      </c>
      <c r="F37" s="17" t="s">
        <v>8</v>
      </c>
      <c r="G37" s="17" t="s">
        <v>8</v>
      </c>
      <c r="H37" s="17" t="s">
        <v>8</v>
      </c>
      <c r="I37" s="17" t="s">
        <v>8</v>
      </c>
      <c r="J37" s="17" t="s">
        <v>8</v>
      </c>
      <c r="K37" s="17" t="s">
        <v>8</v>
      </c>
      <c r="L37" s="17" t="s">
        <v>8</v>
      </c>
      <c r="M37" s="17" t="s">
        <v>8</v>
      </c>
      <c r="N37" s="17" t="s">
        <v>8</v>
      </c>
      <c r="O37" s="17" t="s">
        <v>8</v>
      </c>
      <c r="P37" s="17" t="s">
        <v>8</v>
      </c>
      <c r="Q37" s="17" t="s">
        <v>8</v>
      </c>
      <c r="R37" s="17" t="s">
        <v>8</v>
      </c>
      <c r="S37" s="17" t="s">
        <v>8</v>
      </c>
      <c r="T37" s="17" t="s">
        <v>8</v>
      </c>
      <c r="U37" s="17" t="s">
        <v>8</v>
      </c>
      <c r="V37" s="17" t="s">
        <v>8</v>
      </c>
      <c r="W37" s="17" t="s">
        <v>8</v>
      </c>
      <c r="X37" s="17" t="s">
        <v>8</v>
      </c>
      <c r="Y37" s="17" t="s">
        <v>8</v>
      </c>
      <c r="Z37" s="17" t="s">
        <v>8</v>
      </c>
      <c r="AA37" s="17" t="s">
        <v>8</v>
      </c>
      <c r="AB37" s="17" t="s">
        <v>8</v>
      </c>
      <c r="AC37" s="17" t="s">
        <v>8</v>
      </c>
      <c r="AD37" s="17" t="s">
        <v>8</v>
      </c>
      <c r="AE37" s="17" t="s">
        <v>8</v>
      </c>
      <c r="AF37" s="17" t="s">
        <v>8</v>
      </c>
      <c r="AG37" s="17" t="s">
        <v>8</v>
      </c>
      <c r="AH37" s="12">
        <f>SUM(F37:AG37)</f>
        <v>0</v>
      </c>
    </row>
    <row r="38" spans="1:34">
      <c r="A38" s="27"/>
      <c r="B38" s="28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41"/>
      <c r="R38" s="125" t="s">
        <v>41</v>
      </c>
      <c r="S38" s="125"/>
      <c r="T38" s="125"/>
      <c r="U38" s="125"/>
      <c r="V38" s="125"/>
      <c r="W38" s="125"/>
      <c r="X38" s="125"/>
      <c r="Y38" s="125"/>
      <c r="Z38" s="125"/>
      <c r="AA38" s="125"/>
      <c r="AB38" s="125"/>
      <c r="AC38" s="125"/>
      <c r="AD38" s="125"/>
      <c r="AE38" s="125"/>
      <c r="AF38" s="125"/>
      <c r="AG38" s="126"/>
      <c r="AH38" s="31">
        <f>SUM(AH35:AH37)/3</f>
        <v>11.466666666666667</v>
      </c>
    </row>
    <row r="39" spans="1:34">
      <c r="A39" s="19" t="s">
        <v>42</v>
      </c>
      <c r="B39" s="2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1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25"/>
    </row>
    <row r="40" spans="1:34">
      <c r="A40" s="33">
        <v>1</v>
      </c>
      <c r="B40" s="34" t="s">
        <v>43</v>
      </c>
      <c r="C40" s="33" t="s">
        <v>7</v>
      </c>
      <c r="D40" s="33" t="s">
        <v>7</v>
      </c>
      <c r="E40" s="33" t="s">
        <v>8</v>
      </c>
      <c r="F40" s="33" t="s">
        <v>8</v>
      </c>
      <c r="G40" s="33" t="s">
        <v>8</v>
      </c>
      <c r="H40" s="33" t="s">
        <v>8</v>
      </c>
      <c r="I40" s="33" t="s">
        <v>8</v>
      </c>
      <c r="J40" s="33" t="s">
        <v>8</v>
      </c>
      <c r="K40" s="33">
        <v>1.2</v>
      </c>
      <c r="L40" s="33" t="s">
        <v>8</v>
      </c>
      <c r="M40" s="33" t="s">
        <v>8</v>
      </c>
      <c r="N40" s="33" t="s">
        <v>8</v>
      </c>
      <c r="O40" s="33" t="s">
        <v>8</v>
      </c>
      <c r="P40" s="33" t="s">
        <v>8</v>
      </c>
      <c r="Q40" s="33" t="s">
        <v>8</v>
      </c>
      <c r="R40" s="33" t="s">
        <v>8</v>
      </c>
      <c r="S40" s="33" t="s">
        <v>8</v>
      </c>
      <c r="T40" s="33" t="s">
        <v>8</v>
      </c>
      <c r="U40" s="33" t="s">
        <v>8</v>
      </c>
      <c r="V40" s="33" t="s">
        <v>8</v>
      </c>
      <c r="W40" s="33" t="s">
        <v>8</v>
      </c>
      <c r="X40" s="33" t="s">
        <v>8</v>
      </c>
      <c r="Y40" s="33" t="s">
        <v>8</v>
      </c>
      <c r="Z40" s="33" t="s">
        <v>8</v>
      </c>
      <c r="AA40" s="33" t="s">
        <v>8</v>
      </c>
      <c r="AB40" s="33" t="s">
        <v>8</v>
      </c>
      <c r="AC40" s="33" t="s">
        <v>8</v>
      </c>
      <c r="AD40" s="33" t="s">
        <v>8</v>
      </c>
      <c r="AE40" s="35">
        <v>9.1999999999999993</v>
      </c>
      <c r="AF40" s="33" t="s">
        <v>8</v>
      </c>
      <c r="AG40" s="33" t="s">
        <v>8</v>
      </c>
      <c r="AH40" s="36">
        <f>SUM(C40:AG40)</f>
        <v>10.399999999999999</v>
      </c>
    </row>
    <row r="41" spans="1:34">
      <c r="A41" s="28"/>
      <c r="B41" s="28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41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37"/>
    </row>
    <row r="42" spans="1:34">
      <c r="A42" s="19" t="s">
        <v>44</v>
      </c>
      <c r="B42" s="20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1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25"/>
    </row>
    <row r="43" spans="1:34">
      <c r="A43" s="10">
        <v>1</v>
      </c>
      <c r="B43" s="11" t="s">
        <v>45</v>
      </c>
      <c r="C43" s="10" t="s">
        <v>8</v>
      </c>
      <c r="D43" s="10" t="s">
        <v>7</v>
      </c>
      <c r="E43" s="38" t="s">
        <v>7</v>
      </c>
      <c r="F43" s="10" t="s">
        <v>8</v>
      </c>
      <c r="G43" s="10" t="s">
        <v>8</v>
      </c>
      <c r="H43" s="10" t="s">
        <v>8</v>
      </c>
      <c r="I43" s="10" t="s">
        <v>8</v>
      </c>
      <c r="J43" s="10" t="s">
        <v>8</v>
      </c>
      <c r="K43" s="10">
        <v>0.5</v>
      </c>
      <c r="L43" s="10" t="s">
        <v>8</v>
      </c>
      <c r="M43" s="10"/>
      <c r="N43" s="10" t="s">
        <v>8</v>
      </c>
      <c r="O43" s="10" t="s">
        <v>8</v>
      </c>
      <c r="P43" s="10" t="s">
        <v>8</v>
      </c>
      <c r="Q43" s="10" t="s">
        <v>8</v>
      </c>
      <c r="R43" s="10" t="s">
        <v>8</v>
      </c>
      <c r="S43" s="10" t="s">
        <v>8</v>
      </c>
      <c r="T43" s="10" t="s">
        <v>8</v>
      </c>
      <c r="U43" s="10" t="s">
        <v>8</v>
      </c>
      <c r="V43" s="10" t="s">
        <v>8</v>
      </c>
      <c r="W43" s="13" t="s">
        <v>8</v>
      </c>
      <c r="X43" s="13" t="s">
        <v>8</v>
      </c>
      <c r="Y43" s="10" t="s">
        <v>8</v>
      </c>
      <c r="Z43" s="10" t="s">
        <v>8</v>
      </c>
      <c r="AA43" s="10" t="s">
        <v>8</v>
      </c>
      <c r="AB43" s="10" t="s">
        <v>8</v>
      </c>
      <c r="AC43" s="38">
        <v>1</v>
      </c>
      <c r="AD43" s="10" t="s">
        <v>8</v>
      </c>
      <c r="AE43" s="10" t="s">
        <v>8</v>
      </c>
      <c r="AF43" s="10" t="s">
        <v>8</v>
      </c>
      <c r="AG43" s="10" t="s">
        <v>8</v>
      </c>
      <c r="AH43" s="26">
        <f>SUM(C43:AG43)</f>
        <v>1.5</v>
      </c>
    </row>
    <row r="44" spans="1:34">
      <c r="A44" s="13">
        <v>2</v>
      </c>
      <c r="B44" s="14" t="s">
        <v>46</v>
      </c>
      <c r="C44" s="13" t="s">
        <v>7</v>
      </c>
      <c r="D44" s="13" t="s">
        <v>7</v>
      </c>
      <c r="E44" s="13" t="s">
        <v>8</v>
      </c>
      <c r="F44" s="13" t="s">
        <v>8</v>
      </c>
      <c r="G44" s="13" t="s">
        <v>8</v>
      </c>
      <c r="H44" s="13"/>
      <c r="I44" s="13" t="s">
        <v>8</v>
      </c>
      <c r="J44" s="13" t="s">
        <v>8</v>
      </c>
      <c r="K44" s="13" t="s">
        <v>8</v>
      </c>
      <c r="L44" s="13" t="s">
        <v>8</v>
      </c>
      <c r="M44" s="13" t="s">
        <v>8</v>
      </c>
      <c r="N44" s="13" t="s">
        <v>8</v>
      </c>
      <c r="O44" s="13" t="s">
        <v>8</v>
      </c>
      <c r="P44" s="13" t="s">
        <v>8</v>
      </c>
      <c r="Q44" s="13" t="s">
        <v>8</v>
      </c>
      <c r="R44" s="13" t="s">
        <v>8</v>
      </c>
      <c r="S44" s="13" t="s">
        <v>8</v>
      </c>
      <c r="T44" s="13" t="s">
        <v>8</v>
      </c>
      <c r="U44" s="13" t="s">
        <v>8</v>
      </c>
      <c r="V44" s="13" t="s">
        <v>8</v>
      </c>
      <c r="W44" s="13" t="s">
        <v>8</v>
      </c>
      <c r="X44" s="13" t="s">
        <v>8</v>
      </c>
      <c r="Y44" s="13" t="s">
        <v>8</v>
      </c>
      <c r="Z44" s="13" t="s">
        <v>8</v>
      </c>
      <c r="AA44" s="13" t="s">
        <v>8</v>
      </c>
      <c r="AB44" s="13" t="s">
        <v>8</v>
      </c>
      <c r="AC44" s="13" t="s">
        <v>8</v>
      </c>
      <c r="AD44" s="13" t="s">
        <v>8</v>
      </c>
      <c r="AE44" s="13" t="s">
        <v>8</v>
      </c>
      <c r="AF44" s="13" t="s">
        <v>8</v>
      </c>
      <c r="AG44" s="13" t="s">
        <v>8</v>
      </c>
      <c r="AH44" s="16">
        <f>SUM(C44:AG44)</f>
        <v>0</v>
      </c>
    </row>
    <row r="45" spans="1:34">
      <c r="A45" s="119"/>
      <c r="B45" s="120"/>
      <c r="C45" s="120"/>
      <c r="D45" s="120"/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1"/>
      <c r="R45" s="122" t="s">
        <v>47</v>
      </c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4"/>
      <c r="AH45" s="12">
        <f>SUM(AH43:AH44)/2</f>
        <v>0.75</v>
      </c>
    </row>
    <row r="46" spans="1:34">
      <c r="A46" s="119"/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120"/>
      <c r="O46" s="120"/>
      <c r="P46" s="120"/>
      <c r="Q46" s="121"/>
      <c r="R46" s="123" t="s">
        <v>48</v>
      </c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4"/>
      <c r="AH46" s="12">
        <f>SUM(AH6:AH11,AH14:AH17,AH20:AH22,AH26,AH28:AH32,AH35:AH37,AH40,AH43:AH44)</f>
        <v>246.40000000000003</v>
      </c>
    </row>
    <row r="47" spans="1:34">
      <c r="A47" s="119"/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1"/>
      <c r="R47" s="123" t="s">
        <v>49</v>
      </c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4"/>
      <c r="AH47" s="12">
        <f>AH46/26</f>
        <v>9.4769230769230788</v>
      </c>
    </row>
  </sheetData>
  <mergeCells count="18">
    <mergeCell ref="R38:AG38"/>
    <mergeCell ref="A1:Q1"/>
    <mergeCell ref="R1:AH1"/>
    <mergeCell ref="A2:Q2"/>
    <mergeCell ref="R2:AB2"/>
    <mergeCell ref="C3:Q3"/>
    <mergeCell ref="R3:AG3"/>
    <mergeCell ref="R12:AG12"/>
    <mergeCell ref="R18:AG18"/>
    <mergeCell ref="R24:AG24"/>
    <mergeCell ref="A27:AH27"/>
    <mergeCell ref="R33:AG33"/>
    <mergeCell ref="A45:Q45"/>
    <mergeCell ref="R45:AG45"/>
    <mergeCell ref="A46:Q46"/>
    <mergeCell ref="R46:AG46"/>
    <mergeCell ref="A47:Q47"/>
    <mergeCell ref="R47:AG47"/>
  </mergeCells>
  <pageMargins left="0.56000000000000005" right="0.5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H48"/>
  <sheetViews>
    <sheetView workbookViewId="0">
      <selection activeCell="L11" sqref="L11"/>
    </sheetView>
  </sheetViews>
  <sheetFormatPr defaultRowHeight="15"/>
  <cols>
    <col min="1" max="1" width="3.85546875" customWidth="1"/>
    <col min="2" max="2" width="9.85546875" customWidth="1"/>
    <col min="3" max="34" width="5" customWidth="1"/>
  </cols>
  <sheetData>
    <row r="1" spans="1:34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 t="s">
        <v>76</v>
      </c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</row>
    <row r="2" spans="1:34">
      <c r="A2" s="76" t="s">
        <v>79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 t="s">
        <v>79</v>
      </c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</row>
    <row r="3" spans="1:34" ht="22.5">
      <c r="A3" s="77" t="s">
        <v>1</v>
      </c>
      <c r="B3" s="78" t="s">
        <v>2</v>
      </c>
      <c r="C3" s="138" t="s">
        <v>3</v>
      </c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40"/>
      <c r="R3" s="138" t="s">
        <v>3</v>
      </c>
      <c r="S3" s="139"/>
      <c r="T3" s="139"/>
      <c r="U3" s="139"/>
      <c r="V3" s="139"/>
      <c r="W3" s="139"/>
      <c r="X3" s="139"/>
      <c r="Y3" s="139"/>
      <c r="Z3" s="139"/>
      <c r="AA3" s="139"/>
      <c r="AB3" s="139"/>
      <c r="AC3" s="139"/>
      <c r="AD3" s="139"/>
      <c r="AE3" s="139"/>
      <c r="AF3" s="139"/>
      <c r="AG3" s="140"/>
      <c r="AH3" s="141" t="s">
        <v>4</v>
      </c>
    </row>
    <row r="4" spans="1:34">
      <c r="A4" s="79"/>
      <c r="B4" s="80"/>
      <c r="C4" s="81">
        <v>1</v>
      </c>
      <c r="D4" s="81">
        <v>2</v>
      </c>
      <c r="E4" s="81">
        <v>3</v>
      </c>
      <c r="F4" s="81">
        <v>4</v>
      </c>
      <c r="G4" s="81">
        <v>5</v>
      </c>
      <c r="H4" s="81">
        <v>6</v>
      </c>
      <c r="I4" s="81">
        <v>7</v>
      </c>
      <c r="J4" s="81">
        <v>8</v>
      </c>
      <c r="K4" s="81">
        <v>9</v>
      </c>
      <c r="L4" s="81">
        <v>10</v>
      </c>
      <c r="M4" s="81">
        <v>11</v>
      </c>
      <c r="N4" s="81">
        <v>12</v>
      </c>
      <c r="O4" s="81">
        <v>13</v>
      </c>
      <c r="P4" s="81">
        <v>14</v>
      </c>
      <c r="Q4" s="81">
        <v>15</v>
      </c>
      <c r="R4" s="82">
        <v>16</v>
      </c>
      <c r="S4" s="82">
        <v>17</v>
      </c>
      <c r="T4" s="82">
        <v>18</v>
      </c>
      <c r="U4" s="82">
        <v>19</v>
      </c>
      <c r="V4" s="82">
        <v>20</v>
      </c>
      <c r="W4" s="82">
        <v>21</v>
      </c>
      <c r="X4" s="82">
        <v>22</v>
      </c>
      <c r="Y4" s="82">
        <v>23</v>
      </c>
      <c r="Z4" s="82">
        <v>24</v>
      </c>
      <c r="AA4" s="82">
        <v>25</v>
      </c>
      <c r="AB4" s="82">
        <v>26</v>
      </c>
      <c r="AC4" s="82">
        <v>27</v>
      </c>
      <c r="AD4" s="82">
        <v>28</v>
      </c>
      <c r="AE4" s="82">
        <v>29</v>
      </c>
      <c r="AF4" s="82">
        <v>30</v>
      </c>
      <c r="AG4" s="82">
        <v>31</v>
      </c>
      <c r="AH4" s="142"/>
    </row>
    <row r="5" spans="1:34">
      <c r="A5" s="83" t="s">
        <v>5</v>
      </c>
      <c r="B5" s="84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6"/>
      <c r="R5" s="83"/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5"/>
      <c r="AH5" s="87"/>
    </row>
    <row r="6" spans="1:34">
      <c r="A6" s="88">
        <v>1</v>
      </c>
      <c r="B6" s="89" t="s">
        <v>6</v>
      </c>
      <c r="C6" s="66" t="s">
        <v>8</v>
      </c>
      <c r="D6" s="88" t="s">
        <v>8</v>
      </c>
      <c r="E6" s="88" t="s">
        <v>8</v>
      </c>
      <c r="F6" s="88" t="s">
        <v>8</v>
      </c>
      <c r="G6" s="66" t="s">
        <v>8</v>
      </c>
      <c r="H6" s="88" t="s">
        <v>8</v>
      </c>
      <c r="I6" s="88" t="s">
        <v>8</v>
      </c>
      <c r="J6" s="88">
        <v>0.8</v>
      </c>
      <c r="K6" s="88" t="s">
        <v>8</v>
      </c>
      <c r="L6" s="88" t="s">
        <v>8</v>
      </c>
      <c r="M6" s="88" t="s">
        <v>8</v>
      </c>
      <c r="N6" s="88" t="s">
        <v>8</v>
      </c>
      <c r="O6" s="88" t="s">
        <v>8</v>
      </c>
      <c r="P6" s="88" t="s">
        <v>8</v>
      </c>
      <c r="Q6" s="88" t="s">
        <v>8</v>
      </c>
      <c r="R6" s="88" t="s">
        <v>8</v>
      </c>
      <c r="S6" s="66" t="s">
        <v>8</v>
      </c>
      <c r="T6" s="66" t="s">
        <v>8</v>
      </c>
      <c r="U6" s="88" t="s">
        <v>8</v>
      </c>
      <c r="V6" s="88" t="s">
        <v>8</v>
      </c>
      <c r="W6" s="88" t="s">
        <v>8</v>
      </c>
      <c r="X6" s="88" t="s">
        <v>8</v>
      </c>
      <c r="Y6" s="88" t="s">
        <v>8</v>
      </c>
      <c r="Z6" s="88" t="s">
        <v>8</v>
      </c>
      <c r="AA6" s="88" t="s">
        <v>8</v>
      </c>
      <c r="AB6" s="88" t="s">
        <v>8</v>
      </c>
      <c r="AC6" s="88" t="s">
        <v>8</v>
      </c>
      <c r="AD6" s="88" t="s">
        <v>8</v>
      </c>
      <c r="AE6" s="88" t="s">
        <v>8</v>
      </c>
      <c r="AF6" s="88" t="s">
        <v>8</v>
      </c>
      <c r="AG6" s="66" t="s">
        <v>8</v>
      </c>
      <c r="AH6" s="50">
        <f>SUM(C6:AG6)</f>
        <v>0.8</v>
      </c>
    </row>
    <row r="7" spans="1:34">
      <c r="A7" s="66">
        <v>2</v>
      </c>
      <c r="B7" s="90" t="s">
        <v>9</v>
      </c>
      <c r="C7" s="66" t="s">
        <v>7</v>
      </c>
      <c r="D7" s="88" t="s">
        <v>8</v>
      </c>
      <c r="E7" s="88" t="s">
        <v>8</v>
      </c>
      <c r="F7" s="88" t="s">
        <v>8</v>
      </c>
      <c r="G7" s="66" t="s">
        <v>8</v>
      </c>
      <c r="H7" s="66" t="s">
        <v>8</v>
      </c>
      <c r="I7" s="88" t="s">
        <v>8</v>
      </c>
      <c r="J7" s="88">
        <v>0.5</v>
      </c>
      <c r="K7" s="88" t="s">
        <v>8</v>
      </c>
      <c r="L7" s="88" t="s">
        <v>8</v>
      </c>
      <c r="M7" s="88" t="s">
        <v>8</v>
      </c>
      <c r="N7" s="88" t="s">
        <v>8</v>
      </c>
      <c r="O7" s="88" t="s">
        <v>8</v>
      </c>
      <c r="P7" s="88" t="s">
        <v>8</v>
      </c>
      <c r="Q7" s="88" t="s">
        <v>8</v>
      </c>
      <c r="R7" s="88" t="s">
        <v>8</v>
      </c>
      <c r="S7" s="66" t="s">
        <v>8</v>
      </c>
      <c r="T7" s="88" t="s">
        <v>8</v>
      </c>
      <c r="U7" s="88" t="s">
        <v>8</v>
      </c>
      <c r="V7" s="88" t="s">
        <v>8</v>
      </c>
      <c r="W7" s="88" t="s">
        <v>8</v>
      </c>
      <c r="X7" s="88" t="s">
        <v>8</v>
      </c>
      <c r="Y7" s="88" t="s">
        <v>8</v>
      </c>
      <c r="Z7" s="88" t="s">
        <v>8</v>
      </c>
      <c r="AA7" s="88" t="s">
        <v>8</v>
      </c>
      <c r="AB7" s="88" t="s">
        <v>8</v>
      </c>
      <c r="AC7" s="88" t="s">
        <v>8</v>
      </c>
      <c r="AD7" s="88" t="s">
        <v>8</v>
      </c>
      <c r="AE7" s="88" t="s">
        <v>8</v>
      </c>
      <c r="AF7" s="88" t="s">
        <v>8</v>
      </c>
      <c r="AG7" s="66" t="s">
        <v>8</v>
      </c>
      <c r="AH7" s="50">
        <f>SUM(J7:AG7)</f>
        <v>0.5</v>
      </c>
    </row>
    <row r="8" spans="1:34">
      <c r="A8" s="66">
        <v>3</v>
      </c>
      <c r="B8" s="90" t="s">
        <v>11</v>
      </c>
      <c r="C8" s="66" t="s">
        <v>7</v>
      </c>
      <c r="D8" s="88">
        <v>4.2</v>
      </c>
      <c r="E8" s="88">
        <v>0.8</v>
      </c>
      <c r="F8" s="88" t="s">
        <v>8</v>
      </c>
      <c r="G8" s="66" t="s">
        <v>8</v>
      </c>
      <c r="H8" s="66" t="s">
        <v>8</v>
      </c>
      <c r="I8" s="88" t="s">
        <v>8</v>
      </c>
      <c r="J8" s="88" t="s">
        <v>8</v>
      </c>
      <c r="K8" s="88" t="s">
        <v>8</v>
      </c>
      <c r="L8" s="88" t="s">
        <v>8</v>
      </c>
      <c r="M8" s="88" t="s">
        <v>8</v>
      </c>
      <c r="N8" s="88" t="s">
        <v>8</v>
      </c>
      <c r="O8" s="88" t="s">
        <v>8</v>
      </c>
      <c r="P8" s="88" t="s">
        <v>8</v>
      </c>
      <c r="Q8" s="88" t="s">
        <v>8</v>
      </c>
      <c r="R8" s="88" t="s">
        <v>8</v>
      </c>
      <c r="S8" s="66" t="s">
        <v>8</v>
      </c>
      <c r="T8" s="88" t="s">
        <v>8</v>
      </c>
      <c r="U8" s="88" t="s">
        <v>8</v>
      </c>
      <c r="V8" s="88" t="s">
        <v>8</v>
      </c>
      <c r="W8" s="88" t="s">
        <v>8</v>
      </c>
      <c r="X8" s="88" t="s">
        <v>8</v>
      </c>
      <c r="Y8" s="88" t="s">
        <v>8</v>
      </c>
      <c r="Z8" s="88"/>
      <c r="AA8" s="88" t="s">
        <v>8</v>
      </c>
      <c r="AB8" s="88" t="s">
        <v>8</v>
      </c>
      <c r="AC8" s="88" t="s">
        <v>8</v>
      </c>
      <c r="AD8" s="88" t="s">
        <v>8</v>
      </c>
      <c r="AE8" s="88" t="s">
        <v>8</v>
      </c>
      <c r="AF8" s="88" t="s">
        <v>8</v>
      </c>
      <c r="AG8" s="66" t="s">
        <v>8</v>
      </c>
      <c r="AH8" s="50">
        <f>SUM(D8:AG8)</f>
        <v>5</v>
      </c>
    </row>
    <row r="9" spans="1:34">
      <c r="A9" s="66">
        <v>4</v>
      </c>
      <c r="B9" s="90" t="s">
        <v>12</v>
      </c>
      <c r="C9" s="66" t="s">
        <v>7</v>
      </c>
      <c r="D9" s="88" t="s">
        <v>8</v>
      </c>
      <c r="E9" s="88" t="s">
        <v>8</v>
      </c>
      <c r="F9" s="88" t="s">
        <v>8</v>
      </c>
      <c r="G9" s="88" t="s">
        <v>8</v>
      </c>
      <c r="H9" s="66" t="s">
        <v>8</v>
      </c>
      <c r="I9" s="88" t="s">
        <v>8</v>
      </c>
      <c r="J9" s="88" t="s">
        <v>8</v>
      </c>
      <c r="K9" s="88">
        <v>0.6</v>
      </c>
      <c r="L9" s="88" t="s">
        <v>8</v>
      </c>
      <c r="M9" s="88" t="s">
        <v>8</v>
      </c>
      <c r="N9" s="88" t="s">
        <v>8</v>
      </c>
      <c r="O9" s="88" t="s">
        <v>8</v>
      </c>
      <c r="P9" s="88" t="s">
        <v>8</v>
      </c>
      <c r="Q9" s="88" t="s">
        <v>8</v>
      </c>
      <c r="R9" s="88" t="s">
        <v>8</v>
      </c>
      <c r="S9" s="66" t="s">
        <v>8</v>
      </c>
      <c r="T9" s="88" t="s">
        <v>8</v>
      </c>
      <c r="U9" s="88" t="s">
        <v>8</v>
      </c>
      <c r="V9" s="88"/>
      <c r="W9" s="88" t="s">
        <v>8</v>
      </c>
      <c r="X9" s="88" t="s">
        <v>8</v>
      </c>
      <c r="Y9" s="88" t="s">
        <v>8</v>
      </c>
      <c r="Z9" s="88" t="s">
        <v>8</v>
      </c>
      <c r="AA9" s="88" t="s">
        <v>8</v>
      </c>
      <c r="AB9" s="88" t="s">
        <v>8</v>
      </c>
      <c r="AC9" s="88" t="s">
        <v>8</v>
      </c>
      <c r="AD9" s="88" t="s">
        <v>8</v>
      </c>
      <c r="AE9" s="88" t="s">
        <v>8</v>
      </c>
      <c r="AF9" s="88" t="s">
        <v>8</v>
      </c>
      <c r="AG9" s="66" t="s">
        <v>8</v>
      </c>
      <c r="AH9" s="50">
        <f>SUM(K9:AG9)</f>
        <v>0.6</v>
      </c>
    </row>
    <row r="10" spans="1:34">
      <c r="A10" s="66">
        <v>5</v>
      </c>
      <c r="B10" s="90" t="s">
        <v>13</v>
      </c>
      <c r="C10" s="66" t="s">
        <v>7</v>
      </c>
      <c r="D10" s="88" t="s">
        <v>8</v>
      </c>
      <c r="E10" s="88" t="s">
        <v>8</v>
      </c>
      <c r="F10" s="88" t="s">
        <v>8</v>
      </c>
      <c r="G10" s="88" t="s">
        <v>8</v>
      </c>
      <c r="H10" s="66" t="s">
        <v>8</v>
      </c>
      <c r="I10" s="88" t="s">
        <v>8</v>
      </c>
      <c r="J10" s="88">
        <v>0.8</v>
      </c>
      <c r="K10" s="88" t="s">
        <v>8</v>
      </c>
      <c r="L10" s="88" t="s">
        <v>8</v>
      </c>
      <c r="M10" s="88" t="s">
        <v>8</v>
      </c>
      <c r="N10" s="88" t="s">
        <v>8</v>
      </c>
      <c r="O10" s="88" t="s">
        <v>8</v>
      </c>
      <c r="P10" s="88" t="s">
        <v>8</v>
      </c>
      <c r="Q10" s="88" t="s">
        <v>8</v>
      </c>
      <c r="R10" s="88" t="s">
        <v>8</v>
      </c>
      <c r="S10" s="66" t="s">
        <v>8</v>
      </c>
      <c r="T10" s="88" t="s">
        <v>8</v>
      </c>
      <c r="U10" s="88" t="s">
        <v>8</v>
      </c>
      <c r="V10" s="88" t="s">
        <v>8</v>
      </c>
      <c r="W10" s="88" t="s">
        <v>8</v>
      </c>
      <c r="X10" s="66" t="s">
        <v>8</v>
      </c>
      <c r="Y10" s="88" t="s">
        <v>8</v>
      </c>
      <c r="Z10" s="88" t="s">
        <v>8</v>
      </c>
      <c r="AA10" s="88" t="s">
        <v>8</v>
      </c>
      <c r="AB10" s="88" t="s">
        <v>8</v>
      </c>
      <c r="AC10" s="88" t="s">
        <v>8</v>
      </c>
      <c r="AD10" s="88" t="s">
        <v>8</v>
      </c>
      <c r="AE10" s="88" t="s">
        <v>8</v>
      </c>
      <c r="AF10" s="88" t="s">
        <v>8</v>
      </c>
      <c r="AG10" s="66" t="s">
        <v>8</v>
      </c>
      <c r="AH10" s="50">
        <f>SUM(J10:AG10)</f>
        <v>0.8</v>
      </c>
    </row>
    <row r="11" spans="1:34">
      <c r="A11" s="66">
        <v>6</v>
      </c>
      <c r="B11" s="90" t="s">
        <v>14</v>
      </c>
      <c r="C11" s="66" t="s">
        <v>7</v>
      </c>
      <c r="D11" s="88" t="s">
        <v>8</v>
      </c>
      <c r="E11" s="88" t="s">
        <v>8</v>
      </c>
      <c r="F11" s="88" t="s">
        <v>8</v>
      </c>
      <c r="G11" s="88" t="s">
        <v>8</v>
      </c>
      <c r="H11" s="66" t="s">
        <v>8</v>
      </c>
      <c r="I11" s="88" t="s">
        <v>8</v>
      </c>
      <c r="J11" s="88">
        <v>0.7</v>
      </c>
      <c r="K11" s="88" t="s">
        <v>8</v>
      </c>
      <c r="L11" s="88" t="s">
        <v>8</v>
      </c>
      <c r="M11" s="88" t="s">
        <v>8</v>
      </c>
      <c r="N11" s="88" t="s">
        <v>8</v>
      </c>
      <c r="O11" s="88" t="s">
        <v>8</v>
      </c>
      <c r="P11" s="88" t="s">
        <v>8</v>
      </c>
      <c r="Q11" s="88" t="s">
        <v>8</v>
      </c>
      <c r="R11" s="88" t="s">
        <v>8</v>
      </c>
      <c r="S11" s="66" t="s">
        <v>8</v>
      </c>
      <c r="T11" s="88" t="s">
        <v>8</v>
      </c>
      <c r="U11" s="88" t="s">
        <v>8</v>
      </c>
      <c r="V11" s="88" t="s">
        <v>8</v>
      </c>
      <c r="W11" s="88" t="s">
        <v>8</v>
      </c>
      <c r="X11" s="66" t="s">
        <v>8</v>
      </c>
      <c r="Y11" s="88" t="s">
        <v>8</v>
      </c>
      <c r="Z11" s="88" t="s">
        <v>8</v>
      </c>
      <c r="AA11" s="88" t="s">
        <v>8</v>
      </c>
      <c r="AB11" s="88" t="s">
        <v>8</v>
      </c>
      <c r="AC11" s="88" t="s">
        <v>8</v>
      </c>
      <c r="AD11" s="88" t="s">
        <v>8</v>
      </c>
      <c r="AE11" s="88" t="s">
        <v>8</v>
      </c>
      <c r="AF11" s="88" t="s">
        <v>8</v>
      </c>
      <c r="AG11" s="66" t="s">
        <v>8</v>
      </c>
      <c r="AH11" s="50">
        <f>SUM(F11:AG11)</f>
        <v>0.7</v>
      </c>
    </row>
    <row r="12" spans="1:34">
      <c r="A12" s="135" t="s">
        <v>15</v>
      </c>
      <c r="B12" s="136"/>
      <c r="C12" s="136"/>
      <c r="D12" s="136"/>
      <c r="E12" s="136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36"/>
      <c r="R12" s="136"/>
      <c r="S12" s="136"/>
      <c r="T12" s="136"/>
      <c r="U12" s="136"/>
      <c r="V12" s="136"/>
      <c r="W12" s="136"/>
      <c r="X12" s="136"/>
      <c r="Y12" s="136"/>
      <c r="Z12" s="136"/>
      <c r="AA12" s="136"/>
      <c r="AB12" s="136"/>
      <c r="AC12" s="136"/>
      <c r="AD12" s="136"/>
      <c r="AE12" s="136"/>
      <c r="AF12" s="136"/>
      <c r="AG12" s="137"/>
      <c r="AH12" s="55">
        <f>SUM(AH6:AH11)/6</f>
        <v>1.3999999999999997</v>
      </c>
    </row>
    <row r="13" spans="1:34">
      <c r="A13" s="83" t="s">
        <v>16</v>
      </c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6"/>
      <c r="R13" s="91"/>
      <c r="S13" s="85"/>
      <c r="T13" s="92"/>
      <c r="U13" s="92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92"/>
      <c r="AG13" s="92"/>
      <c r="AH13" s="87"/>
    </row>
    <row r="14" spans="1:34">
      <c r="A14" s="88">
        <v>1</v>
      </c>
      <c r="B14" s="89" t="s">
        <v>17</v>
      </c>
      <c r="C14" s="66" t="s">
        <v>7</v>
      </c>
      <c r="D14" s="66" t="s">
        <v>7</v>
      </c>
      <c r="E14" s="95">
        <v>11</v>
      </c>
      <c r="F14" s="66" t="s">
        <v>7</v>
      </c>
      <c r="G14" s="66" t="s">
        <v>7</v>
      </c>
      <c r="H14" s="66" t="s">
        <v>8</v>
      </c>
      <c r="I14" s="66" t="s">
        <v>8</v>
      </c>
      <c r="J14" s="66" t="s">
        <v>8</v>
      </c>
      <c r="K14" s="66" t="s">
        <v>8</v>
      </c>
      <c r="L14" s="66" t="s">
        <v>8</v>
      </c>
      <c r="M14" s="66" t="s">
        <v>8</v>
      </c>
      <c r="N14" s="66" t="s">
        <v>8</v>
      </c>
      <c r="O14" s="66" t="s">
        <v>8</v>
      </c>
      <c r="P14" s="66" t="s">
        <v>8</v>
      </c>
      <c r="Q14" s="66" t="s">
        <v>8</v>
      </c>
      <c r="R14" s="66" t="s">
        <v>8</v>
      </c>
      <c r="S14" s="66" t="s">
        <v>8</v>
      </c>
      <c r="T14" s="66" t="s">
        <v>8</v>
      </c>
      <c r="U14" s="66" t="s">
        <v>8</v>
      </c>
      <c r="V14" s="66" t="s">
        <v>8</v>
      </c>
      <c r="W14" s="66" t="s">
        <v>8</v>
      </c>
      <c r="X14" s="66" t="s">
        <v>8</v>
      </c>
      <c r="Y14" s="66" t="s">
        <v>8</v>
      </c>
      <c r="Z14" s="66" t="s">
        <v>8</v>
      </c>
      <c r="AA14" s="66" t="s">
        <v>8</v>
      </c>
      <c r="AB14" s="66" t="s">
        <v>8</v>
      </c>
      <c r="AC14" s="66" t="s">
        <v>8</v>
      </c>
      <c r="AD14" s="66" t="s">
        <v>8</v>
      </c>
      <c r="AE14" s="66" t="s">
        <v>8</v>
      </c>
      <c r="AF14" s="66" t="s">
        <v>8</v>
      </c>
      <c r="AG14" s="66" t="s">
        <v>8</v>
      </c>
      <c r="AH14" s="50">
        <f>SUM(E14:AG14)</f>
        <v>11</v>
      </c>
    </row>
    <row r="15" spans="1:34">
      <c r="A15" s="88">
        <v>2</v>
      </c>
      <c r="B15" s="89" t="s">
        <v>18</v>
      </c>
      <c r="C15" s="66" t="s">
        <v>7</v>
      </c>
      <c r="D15" s="66" t="s">
        <v>7</v>
      </c>
      <c r="E15" s="66">
        <v>3.1</v>
      </c>
      <c r="F15" s="88" t="s">
        <v>8</v>
      </c>
      <c r="G15" s="88" t="s">
        <v>8</v>
      </c>
      <c r="H15" s="66" t="s">
        <v>8</v>
      </c>
      <c r="I15" s="66" t="s">
        <v>8</v>
      </c>
      <c r="J15" s="66" t="s">
        <v>8</v>
      </c>
      <c r="K15" s="66" t="s">
        <v>8</v>
      </c>
      <c r="L15" s="66" t="s">
        <v>8</v>
      </c>
      <c r="M15" s="66" t="s">
        <v>8</v>
      </c>
      <c r="N15" s="66" t="s">
        <v>8</v>
      </c>
      <c r="O15" s="66" t="s">
        <v>8</v>
      </c>
      <c r="P15" s="66" t="s">
        <v>8</v>
      </c>
      <c r="Q15" s="66" t="s">
        <v>8</v>
      </c>
      <c r="R15" s="66" t="s">
        <v>8</v>
      </c>
      <c r="S15" s="66" t="s">
        <v>8</v>
      </c>
      <c r="T15" s="66" t="s">
        <v>8</v>
      </c>
      <c r="U15" s="66" t="s">
        <v>8</v>
      </c>
      <c r="V15" s="66" t="s">
        <v>8</v>
      </c>
      <c r="W15" s="66" t="s">
        <v>8</v>
      </c>
      <c r="X15" s="66" t="s">
        <v>8</v>
      </c>
      <c r="Y15" s="66" t="s">
        <v>8</v>
      </c>
      <c r="Z15" s="66" t="s">
        <v>8</v>
      </c>
      <c r="AA15" s="66" t="s">
        <v>8</v>
      </c>
      <c r="AB15" s="66" t="s">
        <v>8</v>
      </c>
      <c r="AC15" s="66" t="s">
        <v>8</v>
      </c>
      <c r="AD15" s="66" t="s">
        <v>8</v>
      </c>
      <c r="AE15" s="66" t="s">
        <v>8</v>
      </c>
      <c r="AF15" s="66" t="s">
        <v>8</v>
      </c>
      <c r="AG15" s="66" t="s">
        <v>8</v>
      </c>
      <c r="AH15" s="88">
        <f>SUM(E15:AG15)</f>
        <v>3.1</v>
      </c>
    </row>
    <row r="16" spans="1:34">
      <c r="A16" s="66">
        <v>3</v>
      </c>
      <c r="B16" s="90" t="s">
        <v>19</v>
      </c>
      <c r="C16" s="66" t="s">
        <v>7</v>
      </c>
      <c r="D16" s="66" t="s">
        <v>7</v>
      </c>
      <c r="E16" s="66" t="s">
        <v>7</v>
      </c>
      <c r="F16" s="88" t="s">
        <v>8</v>
      </c>
      <c r="G16" s="88" t="s">
        <v>8</v>
      </c>
      <c r="H16" s="66" t="s">
        <v>8</v>
      </c>
      <c r="I16" s="66" t="s">
        <v>8</v>
      </c>
      <c r="J16" s="66" t="s">
        <v>8</v>
      </c>
      <c r="K16" s="66" t="s">
        <v>8</v>
      </c>
      <c r="L16" s="66" t="s">
        <v>8</v>
      </c>
      <c r="M16" s="66" t="s">
        <v>8</v>
      </c>
      <c r="N16" s="66" t="s">
        <v>8</v>
      </c>
      <c r="O16" s="66" t="s">
        <v>8</v>
      </c>
      <c r="P16" s="66" t="s">
        <v>8</v>
      </c>
      <c r="Q16" s="66" t="s">
        <v>8</v>
      </c>
      <c r="R16" s="66" t="s">
        <v>8</v>
      </c>
      <c r="S16" s="66" t="s">
        <v>8</v>
      </c>
      <c r="T16" s="66" t="s">
        <v>8</v>
      </c>
      <c r="U16" s="66" t="s">
        <v>8</v>
      </c>
      <c r="V16" s="66" t="s">
        <v>8</v>
      </c>
      <c r="W16" s="66" t="s">
        <v>8</v>
      </c>
      <c r="X16" s="66" t="s">
        <v>8</v>
      </c>
      <c r="Y16" s="66" t="s">
        <v>8</v>
      </c>
      <c r="Z16" s="66" t="s">
        <v>8</v>
      </c>
      <c r="AA16" s="66" t="s">
        <v>8</v>
      </c>
      <c r="AB16" s="66" t="s">
        <v>8</v>
      </c>
      <c r="AC16" s="66" t="s">
        <v>8</v>
      </c>
      <c r="AD16" s="66" t="s">
        <v>8</v>
      </c>
      <c r="AE16" s="66" t="s">
        <v>8</v>
      </c>
      <c r="AF16" s="66" t="s">
        <v>8</v>
      </c>
      <c r="AG16" s="66" t="s">
        <v>8</v>
      </c>
      <c r="AH16" s="88">
        <f>SUM(F16:AG16)</f>
        <v>0</v>
      </c>
    </row>
    <row r="17" spans="1:34">
      <c r="A17" s="66">
        <v>4</v>
      </c>
      <c r="B17" s="90" t="s">
        <v>20</v>
      </c>
      <c r="C17" s="66" t="s">
        <v>8</v>
      </c>
      <c r="D17" s="66" t="s">
        <v>8</v>
      </c>
      <c r="E17" s="66" t="s">
        <v>8</v>
      </c>
      <c r="F17" s="88" t="s">
        <v>8</v>
      </c>
      <c r="G17" s="88" t="s">
        <v>8</v>
      </c>
      <c r="H17" s="66" t="s">
        <v>8</v>
      </c>
      <c r="I17" s="66" t="s">
        <v>8</v>
      </c>
      <c r="J17" s="66" t="s">
        <v>8</v>
      </c>
      <c r="K17" s="66" t="s">
        <v>8</v>
      </c>
      <c r="L17" s="66" t="s">
        <v>8</v>
      </c>
      <c r="M17" s="66" t="s">
        <v>8</v>
      </c>
      <c r="N17" s="66" t="s">
        <v>8</v>
      </c>
      <c r="O17" s="66" t="s">
        <v>8</v>
      </c>
      <c r="P17" s="66" t="s">
        <v>8</v>
      </c>
      <c r="Q17" s="66" t="s">
        <v>8</v>
      </c>
      <c r="R17" s="66" t="s">
        <v>8</v>
      </c>
      <c r="S17" s="66" t="s">
        <v>8</v>
      </c>
      <c r="T17" s="66" t="s">
        <v>8</v>
      </c>
      <c r="U17" s="66" t="s">
        <v>8</v>
      </c>
      <c r="V17" s="66" t="s">
        <v>8</v>
      </c>
      <c r="W17" s="66" t="s">
        <v>8</v>
      </c>
      <c r="X17" s="66" t="s">
        <v>8</v>
      </c>
      <c r="Y17" s="66" t="s">
        <v>8</v>
      </c>
      <c r="Z17" s="66" t="s">
        <v>8</v>
      </c>
      <c r="AA17" s="66" t="s">
        <v>8</v>
      </c>
      <c r="AB17" s="66" t="s">
        <v>8</v>
      </c>
      <c r="AC17" s="66" t="s">
        <v>8</v>
      </c>
      <c r="AD17" s="66" t="s">
        <v>8</v>
      </c>
      <c r="AE17" s="66" t="s">
        <v>8</v>
      </c>
      <c r="AF17" s="66" t="s">
        <v>8</v>
      </c>
      <c r="AG17" s="66" t="s">
        <v>8</v>
      </c>
      <c r="AH17" s="88">
        <f>SUM(F17:AG17)</f>
        <v>0</v>
      </c>
    </row>
    <row r="18" spans="1:34">
      <c r="A18" s="135" t="s">
        <v>21</v>
      </c>
      <c r="B18" s="136"/>
      <c r="C18" s="136"/>
      <c r="D18" s="136"/>
      <c r="E18" s="136"/>
      <c r="F18" s="136"/>
      <c r="G18" s="136"/>
      <c r="H18" s="136"/>
      <c r="I18" s="136"/>
      <c r="J18" s="136"/>
      <c r="K18" s="136"/>
      <c r="L18" s="136"/>
      <c r="M18" s="136"/>
      <c r="N18" s="136"/>
      <c r="O18" s="136"/>
      <c r="P18" s="136"/>
      <c r="Q18" s="136"/>
      <c r="R18" s="136"/>
      <c r="S18" s="136"/>
      <c r="T18" s="136"/>
      <c r="U18" s="136"/>
      <c r="V18" s="136"/>
      <c r="W18" s="136"/>
      <c r="X18" s="136"/>
      <c r="Y18" s="136"/>
      <c r="Z18" s="136"/>
      <c r="AA18" s="136"/>
      <c r="AB18" s="136"/>
      <c r="AC18" s="136"/>
      <c r="AD18" s="136"/>
      <c r="AE18" s="136"/>
      <c r="AF18" s="136"/>
      <c r="AG18" s="137"/>
      <c r="AH18" s="93">
        <f>SUM(AH14:AH17)/4</f>
        <v>3.5249999999999999</v>
      </c>
    </row>
    <row r="19" spans="1:34">
      <c r="A19" s="83" t="s">
        <v>22</v>
      </c>
      <c r="B19" s="85"/>
      <c r="C19" s="85"/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6"/>
      <c r="R19" s="83"/>
      <c r="S19" s="85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85"/>
      <c r="AF19" s="85"/>
      <c r="AG19" s="85"/>
      <c r="AH19" s="87"/>
    </row>
    <row r="20" spans="1:34">
      <c r="A20" s="88">
        <v>1</v>
      </c>
      <c r="B20" s="89" t="s">
        <v>23</v>
      </c>
      <c r="C20" s="88" t="s">
        <v>8</v>
      </c>
      <c r="D20" s="88" t="s">
        <v>8</v>
      </c>
      <c r="E20" s="88" t="s">
        <v>8</v>
      </c>
      <c r="F20" s="88" t="s">
        <v>8</v>
      </c>
      <c r="G20" s="88" t="s">
        <v>8</v>
      </c>
      <c r="H20" s="88" t="s">
        <v>8</v>
      </c>
      <c r="I20" s="88" t="s">
        <v>8</v>
      </c>
      <c r="J20" s="88" t="s">
        <v>8</v>
      </c>
      <c r="K20" s="88" t="s">
        <v>8</v>
      </c>
      <c r="L20" s="88" t="s">
        <v>8</v>
      </c>
      <c r="M20" s="88" t="s">
        <v>8</v>
      </c>
      <c r="N20" s="88" t="s">
        <v>8</v>
      </c>
      <c r="O20" s="88" t="s">
        <v>8</v>
      </c>
      <c r="P20" s="88" t="s">
        <v>8</v>
      </c>
      <c r="Q20" s="88" t="s">
        <v>8</v>
      </c>
      <c r="R20" s="66" t="s">
        <v>8</v>
      </c>
      <c r="S20" s="88" t="s">
        <v>8</v>
      </c>
      <c r="T20" s="88" t="s">
        <v>8</v>
      </c>
      <c r="U20" s="88" t="s">
        <v>8</v>
      </c>
      <c r="V20" s="88" t="s">
        <v>8</v>
      </c>
      <c r="W20" s="88" t="s">
        <v>8</v>
      </c>
      <c r="X20" s="88" t="s">
        <v>8</v>
      </c>
      <c r="Y20" s="88" t="s">
        <v>8</v>
      </c>
      <c r="Z20" s="88" t="s">
        <v>8</v>
      </c>
      <c r="AA20" s="88" t="s">
        <v>8</v>
      </c>
      <c r="AB20" s="88" t="s">
        <v>8</v>
      </c>
      <c r="AC20" s="50">
        <v>3</v>
      </c>
      <c r="AD20" s="88" t="s">
        <v>8</v>
      </c>
      <c r="AE20" s="88" t="s">
        <v>8</v>
      </c>
      <c r="AF20" s="88" t="s">
        <v>8</v>
      </c>
      <c r="AG20" s="88" t="s">
        <v>8</v>
      </c>
      <c r="AH20" s="50">
        <f>SUM(F20:AG20)</f>
        <v>3</v>
      </c>
    </row>
    <row r="21" spans="1:34">
      <c r="A21" s="66">
        <v>2</v>
      </c>
      <c r="B21" s="90" t="s">
        <v>24</v>
      </c>
      <c r="C21" s="66" t="s">
        <v>8</v>
      </c>
      <c r="D21" s="66" t="s">
        <v>8</v>
      </c>
      <c r="E21" s="66" t="s">
        <v>7</v>
      </c>
      <c r="F21" s="88" t="s">
        <v>8</v>
      </c>
      <c r="G21" s="88" t="s">
        <v>8</v>
      </c>
      <c r="H21" s="88" t="s">
        <v>8</v>
      </c>
      <c r="I21" s="88" t="s">
        <v>8</v>
      </c>
      <c r="J21" s="88" t="s">
        <v>8</v>
      </c>
      <c r="K21" s="88" t="s">
        <v>8</v>
      </c>
      <c r="L21" s="88" t="s">
        <v>8</v>
      </c>
      <c r="M21" s="88" t="s">
        <v>8</v>
      </c>
      <c r="N21" s="88" t="s">
        <v>8</v>
      </c>
      <c r="O21" s="66" t="s">
        <v>8</v>
      </c>
      <c r="P21" s="66" t="s">
        <v>8</v>
      </c>
      <c r="Q21" s="66" t="s">
        <v>8</v>
      </c>
      <c r="R21" s="66" t="s">
        <v>8</v>
      </c>
      <c r="S21" s="88" t="s">
        <v>8</v>
      </c>
      <c r="T21" s="88" t="s">
        <v>8</v>
      </c>
      <c r="U21" s="88" t="s">
        <v>8</v>
      </c>
      <c r="V21" s="88" t="s">
        <v>8</v>
      </c>
      <c r="W21" s="88" t="s">
        <v>8</v>
      </c>
      <c r="X21" s="88" t="s">
        <v>8</v>
      </c>
      <c r="Y21" s="88" t="s">
        <v>8</v>
      </c>
      <c r="Z21" s="88" t="s">
        <v>8</v>
      </c>
      <c r="AA21" s="88" t="s">
        <v>8</v>
      </c>
      <c r="AB21" s="88" t="s">
        <v>8</v>
      </c>
      <c r="AC21" s="50">
        <v>6</v>
      </c>
      <c r="AD21" s="88" t="s">
        <v>8</v>
      </c>
      <c r="AE21" s="88" t="s">
        <v>8</v>
      </c>
      <c r="AF21" s="88" t="s">
        <v>8</v>
      </c>
      <c r="AG21" s="88" t="s">
        <v>8</v>
      </c>
      <c r="AH21" s="50">
        <f>SUM(G21:AG21)</f>
        <v>6</v>
      </c>
    </row>
    <row r="22" spans="1:34">
      <c r="A22" s="66">
        <v>3</v>
      </c>
      <c r="B22" s="90" t="s">
        <v>25</v>
      </c>
      <c r="C22" s="66" t="s">
        <v>8</v>
      </c>
      <c r="D22" s="66" t="s">
        <v>8</v>
      </c>
      <c r="E22" s="66" t="s">
        <v>8</v>
      </c>
      <c r="F22" s="88" t="s">
        <v>8</v>
      </c>
      <c r="G22" s="88" t="s">
        <v>8</v>
      </c>
      <c r="H22" s="88" t="s">
        <v>8</v>
      </c>
      <c r="I22" s="88" t="s">
        <v>8</v>
      </c>
      <c r="J22" s="88" t="s">
        <v>8</v>
      </c>
      <c r="K22" s="88" t="s">
        <v>8</v>
      </c>
      <c r="L22" s="88" t="s">
        <v>8</v>
      </c>
      <c r="M22" s="88" t="s">
        <v>8</v>
      </c>
      <c r="N22" s="88" t="s">
        <v>8</v>
      </c>
      <c r="O22" s="88" t="s">
        <v>8</v>
      </c>
      <c r="P22" s="88" t="s">
        <v>8</v>
      </c>
      <c r="Q22" s="88" t="s">
        <v>8</v>
      </c>
      <c r="R22" s="88" t="s">
        <v>8</v>
      </c>
      <c r="S22" s="88" t="s">
        <v>8</v>
      </c>
      <c r="T22" s="88" t="s">
        <v>8</v>
      </c>
      <c r="U22" s="88" t="s">
        <v>8</v>
      </c>
      <c r="V22" s="88" t="s">
        <v>8</v>
      </c>
      <c r="W22" s="88" t="s">
        <v>8</v>
      </c>
      <c r="X22" s="88" t="s">
        <v>8</v>
      </c>
      <c r="Y22" s="88" t="s">
        <v>8</v>
      </c>
      <c r="Z22" s="88" t="s">
        <v>8</v>
      </c>
      <c r="AA22" s="88" t="s">
        <v>8</v>
      </c>
      <c r="AB22" s="88" t="s">
        <v>8</v>
      </c>
      <c r="AC22" s="88" t="s">
        <v>8</v>
      </c>
      <c r="AD22" s="88" t="s">
        <v>8</v>
      </c>
      <c r="AE22" s="88" t="s">
        <v>8</v>
      </c>
      <c r="AF22" s="88" t="s">
        <v>8</v>
      </c>
      <c r="AG22" s="88" t="s">
        <v>8</v>
      </c>
      <c r="AH22" s="50">
        <f>SUM(F22:AG22)</f>
        <v>0</v>
      </c>
    </row>
    <row r="23" spans="1:34">
      <c r="A23" s="66">
        <v>4</v>
      </c>
      <c r="B23" s="85" t="s">
        <v>26</v>
      </c>
      <c r="C23" s="88" t="s">
        <v>8</v>
      </c>
      <c r="D23" s="88" t="s">
        <v>8</v>
      </c>
      <c r="E23" s="88" t="s">
        <v>8</v>
      </c>
      <c r="F23" s="88" t="s">
        <v>8</v>
      </c>
      <c r="G23" s="88" t="s">
        <v>8</v>
      </c>
      <c r="H23" s="88" t="s">
        <v>8</v>
      </c>
      <c r="I23" s="88" t="s">
        <v>8</v>
      </c>
      <c r="J23" s="88" t="s">
        <v>8</v>
      </c>
      <c r="K23" s="88" t="s">
        <v>8</v>
      </c>
      <c r="L23" s="88" t="s">
        <v>8</v>
      </c>
      <c r="M23" s="88" t="s">
        <v>8</v>
      </c>
      <c r="N23" s="88" t="s">
        <v>8</v>
      </c>
      <c r="O23" s="88" t="s">
        <v>8</v>
      </c>
      <c r="P23" s="88" t="s">
        <v>8</v>
      </c>
      <c r="Q23" s="88" t="s">
        <v>8</v>
      </c>
      <c r="R23" s="88" t="s">
        <v>8</v>
      </c>
      <c r="S23" s="88" t="s">
        <v>8</v>
      </c>
      <c r="T23" s="88" t="s">
        <v>8</v>
      </c>
      <c r="U23" s="88" t="s">
        <v>8</v>
      </c>
      <c r="V23" s="88" t="s">
        <v>8</v>
      </c>
      <c r="W23" s="88" t="s">
        <v>8</v>
      </c>
      <c r="X23" s="88" t="s">
        <v>8</v>
      </c>
      <c r="Y23" s="88" t="s">
        <v>8</v>
      </c>
      <c r="Z23" s="88" t="s">
        <v>8</v>
      </c>
      <c r="AA23" s="88" t="s">
        <v>8</v>
      </c>
      <c r="AB23" s="88" t="s">
        <v>8</v>
      </c>
      <c r="AC23" s="88" t="s">
        <v>8</v>
      </c>
      <c r="AD23" s="88" t="s">
        <v>8</v>
      </c>
      <c r="AE23" s="88" t="s">
        <v>8</v>
      </c>
      <c r="AF23" s="88" t="s">
        <v>8</v>
      </c>
      <c r="AG23" s="88" t="s">
        <v>8</v>
      </c>
      <c r="AH23" s="88">
        <f>SUM(F23:AG23)</f>
        <v>0</v>
      </c>
    </row>
    <row r="24" spans="1:34">
      <c r="A24" s="135" t="s">
        <v>27</v>
      </c>
      <c r="B24" s="136"/>
      <c r="C24" s="136"/>
      <c r="D24" s="136"/>
      <c r="E24" s="136"/>
      <c r="F24" s="136"/>
      <c r="G24" s="136"/>
      <c r="H24" s="136"/>
      <c r="I24" s="136"/>
      <c r="J24" s="136"/>
      <c r="K24" s="136"/>
      <c r="L24" s="136"/>
      <c r="M24" s="136"/>
      <c r="N24" s="136"/>
      <c r="O24" s="136"/>
      <c r="P24" s="136"/>
      <c r="Q24" s="136"/>
      <c r="R24" s="136"/>
      <c r="S24" s="136"/>
      <c r="T24" s="136"/>
      <c r="U24" s="136"/>
      <c r="V24" s="136"/>
      <c r="W24" s="136"/>
      <c r="X24" s="136"/>
      <c r="Y24" s="136"/>
      <c r="Z24" s="136"/>
      <c r="AA24" s="136"/>
      <c r="AB24" s="136"/>
      <c r="AC24" s="136"/>
      <c r="AD24" s="136"/>
      <c r="AE24" s="136"/>
      <c r="AF24" s="136"/>
      <c r="AG24" s="137"/>
      <c r="AH24" s="96">
        <f>SUM(AH20:AH23)/4</f>
        <v>2.25</v>
      </c>
    </row>
    <row r="25" spans="1:34">
      <c r="A25" s="83" t="s">
        <v>28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6"/>
      <c r="R25" s="83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87"/>
    </row>
    <row r="26" spans="1:34">
      <c r="A26" s="82">
        <v>1</v>
      </c>
      <c r="B26" s="97" t="s">
        <v>29</v>
      </c>
      <c r="C26" s="82" t="s">
        <v>8</v>
      </c>
      <c r="D26" s="82" t="s">
        <v>8</v>
      </c>
      <c r="E26" s="82" t="s">
        <v>8</v>
      </c>
      <c r="F26" s="81" t="s">
        <v>8</v>
      </c>
      <c r="G26" s="95">
        <v>6</v>
      </c>
      <c r="H26" s="82" t="s">
        <v>8</v>
      </c>
      <c r="I26" s="82" t="s">
        <v>8</v>
      </c>
      <c r="J26" s="95">
        <v>3</v>
      </c>
      <c r="K26" s="82" t="s">
        <v>8</v>
      </c>
      <c r="L26" s="82" t="s">
        <v>8</v>
      </c>
      <c r="M26" s="82" t="s">
        <v>8</v>
      </c>
      <c r="N26" s="82" t="s">
        <v>8</v>
      </c>
      <c r="O26" s="82" t="s">
        <v>8</v>
      </c>
      <c r="P26" s="82" t="s">
        <v>8</v>
      </c>
      <c r="Q26" s="82" t="s">
        <v>8</v>
      </c>
      <c r="R26" s="82" t="s">
        <v>8</v>
      </c>
      <c r="S26" s="82" t="s">
        <v>8</v>
      </c>
      <c r="T26" s="82" t="s">
        <v>8</v>
      </c>
      <c r="U26" s="82" t="s">
        <v>8</v>
      </c>
      <c r="V26" s="82" t="s">
        <v>8</v>
      </c>
      <c r="W26" s="82" t="s">
        <v>8</v>
      </c>
      <c r="X26" s="82" t="s">
        <v>8</v>
      </c>
      <c r="Y26" s="82" t="s">
        <v>8</v>
      </c>
      <c r="Z26" s="82" t="s">
        <v>8</v>
      </c>
      <c r="AA26" s="81" t="s">
        <v>8</v>
      </c>
      <c r="AB26" s="66" t="s">
        <v>8</v>
      </c>
      <c r="AC26" s="82" t="s">
        <v>8</v>
      </c>
      <c r="AD26" s="82" t="s">
        <v>8</v>
      </c>
      <c r="AE26" s="82" t="s">
        <v>8</v>
      </c>
      <c r="AF26" s="81" t="s">
        <v>8</v>
      </c>
      <c r="AG26" s="95">
        <v>6</v>
      </c>
      <c r="AH26" s="98">
        <f>SUM(G26:AG26)</f>
        <v>15</v>
      </c>
    </row>
    <row r="27" spans="1:34">
      <c r="A27" s="94"/>
      <c r="B27" s="85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99"/>
      <c r="P27" s="99"/>
      <c r="Q27" s="99"/>
      <c r="R27" s="99"/>
      <c r="S27" s="99"/>
      <c r="T27" s="99"/>
      <c r="U27" s="99"/>
      <c r="V27" s="99"/>
      <c r="W27" s="99"/>
      <c r="X27" s="99"/>
      <c r="Y27" s="99"/>
      <c r="Z27" s="99"/>
      <c r="AA27" s="99"/>
      <c r="AB27" s="99"/>
      <c r="AC27" s="99"/>
      <c r="AD27" s="99"/>
      <c r="AE27" s="99"/>
      <c r="AF27" s="99"/>
      <c r="AG27" s="99"/>
      <c r="AH27" s="96"/>
    </row>
    <row r="28" spans="1:34">
      <c r="A28" s="91" t="s">
        <v>30</v>
      </c>
      <c r="B28" s="92"/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100"/>
      <c r="R28" s="91"/>
      <c r="S28" s="92"/>
      <c r="T28" s="92"/>
      <c r="U28" s="92"/>
      <c r="V28" s="92"/>
      <c r="W28" s="92"/>
      <c r="X28" s="92"/>
      <c r="Y28" s="92"/>
      <c r="Z28" s="92"/>
      <c r="AA28" s="92"/>
      <c r="AB28" s="92"/>
      <c r="AC28" s="92"/>
      <c r="AD28" s="100"/>
      <c r="AE28" s="100"/>
      <c r="AF28" s="100"/>
      <c r="AG28" s="100"/>
      <c r="AH28" s="101"/>
    </row>
    <row r="29" spans="1:34">
      <c r="A29" s="66">
        <v>1</v>
      </c>
      <c r="B29" s="90" t="s">
        <v>31</v>
      </c>
      <c r="C29" s="66" t="s">
        <v>8</v>
      </c>
      <c r="D29" s="66" t="s">
        <v>8</v>
      </c>
      <c r="E29" s="66" t="s">
        <v>8</v>
      </c>
      <c r="F29" s="66" t="s">
        <v>8</v>
      </c>
      <c r="G29" s="66" t="s">
        <v>7</v>
      </c>
      <c r="H29" s="66" t="s">
        <v>8</v>
      </c>
      <c r="I29" s="66" t="s">
        <v>8</v>
      </c>
      <c r="J29" s="66">
        <v>3.6</v>
      </c>
      <c r="K29" s="66" t="s">
        <v>8</v>
      </c>
      <c r="L29" s="66" t="s">
        <v>8</v>
      </c>
      <c r="M29" s="66" t="s">
        <v>8</v>
      </c>
      <c r="N29" s="66" t="s">
        <v>8</v>
      </c>
      <c r="O29" s="66" t="s">
        <v>8</v>
      </c>
      <c r="P29" s="66" t="s">
        <v>8</v>
      </c>
      <c r="Q29" s="66" t="s">
        <v>8</v>
      </c>
      <c r="R29" s="66" t="s">
        <v>8</v>
      </c>
      <c r="S29" s="66" t="s">
        <v>8</v>
      </c>
      <c r="T29" s="66" t="s">
        <v>8</v>
      </c>
      <c r="U29" s="66" t="s">
        <v>7</v>
      </c>
      <c r="V29" s="66" t="s">
        <v>7</v>
      </c>
      <c r="W29" s="66" t="s">
        <v>8</v>
      </c>
      <c r="X29" s="66" t="s">
        <v>8</v>
      </c>
      <c r="Y29" s="66" t="s">
        <v>8</v>
      </c>
      <c r="Z29" s="66" t="s">
        <v>8</v>
      </c>
      <c r="AA29" s="66" t="s">
        <v>8</v>
      </c>
      <c r="AB29" s="66" t="s">
        <v>8</v>
      </c>
      <c r="AC29" s="66" t="s">
        <v>8</v>
      </c>
      <c r="AD29" s="66" t="s">
        <v>8</v>
      </c>
      <c r="AE29" s="66" t="s">
        <v>8</v>
      </c>
      <c r="AF29" s="66" t="s">
        <v>8</v>
      </c>
      <c r="AG29" s="66" t="s">
        <v>7</v>
      </c>
      <c r="AH29" s="50">
        <f>SUM(E29:AG29)</f>
        <v>3.6</v>
      </c>
    </row>
    <row r="30" spans="1:34">
      <c r="A30" s="66">
        <v>2</v>
      </c>
      <c r="B30" s="90" t="s">
        <v>32</v>
      </c>
      <c r="C30" s="66" t="s">
        <v>8</v>
      </c>
      <c r="D30" s="66" t="s">
        <v>8</v>
      </c>
      <c r="E30" s="66" t="s">
        <v>8</v>
      </c>
      <c r="F30" s="66" t="s">
        <v>8</v>
      </c>
      <c r="G30" s="66" t="s">
        <v>7</v>
      </c>
      <c r="H30" s="66" t="s">
        <v>8</v>
      </c>
      <c r="I30" s="66" t="s">
        <v>8</v>
      </c>
      <c r="J30" s="66" t="s">
        <v>8</v>
      </c>
      <c r="K30" s="66" t="s">
        <v>8</v>
      </c>
      <c r="L30" s="66" t="s">
        <v>8</v>
      </c>
      <c r="M30" s="66" t="s">
        <v>8</v>
      </c>
      <c r="N30" s="66" t="s">
        <v>8</v>
      </c>
      <c r="O30" s="66" t="s">
        <v>8</v>
      </c>
      <c r="P30" s="66" t="s">
        <v>8</v>
      </c>
      <c r="Q30" s="66" t="s">
        <v>8</v>
      </c>
      <c r="R30" s="66" t="s">
        <v>8</v>
      </c>
      <c r="S30" s="66" t="s">
        <v>8</v>
      </c>
      <c r="T30" s="66" t="s">
        <v>8</v>
      </c>
      <c r="U30" s="66" t="s">
        <v>7</v>
      </c>
      <c r="V30" s="66" t="s">
        <v>7</v>
      </c>
      <c r="W30" s="66" t="s">
        <v>8</v>
      </c>
      <c r="X30" s="66" t="s">
        <v>8</v>
      </c>
      <c r="Y30" s="66" t="s">
        <v>8</v>
      </c>
      <c r="Z30" s="66" t="s">
        <v>8</v>
      </c>
      <c r="AA30" s="66" t="s">
        <v>8</v>
      </c>
      <c r="AB30" s="66" t="s">
        <v>8</v>
      </c>
      <c r="AC30" s="66" t="s">
        <v>8</v>
      </c>
      <c r="AD30" s="66" t="s">
        <v>8</v>
      </c>
      <c r="AE30" s="66" t="s">
        <v>8</v>
      </c>
      <c r="AF30" s="66" t="s">
        <v>8</v>
      </c>
      <c r="AG30" s="66" t="s">
        <v>7</v>
      </c>
      <c r="AH30" s="50">
        <f>SUM(G30:AG30)</f>
        <v>0</v>
      </c>
    </row>
    <row r="31" spans="1:34">
      <c r="A31" s="66">
        <v>3</v>
      </c>
      <c r="B31" s="90" t="s">
        <v>33</v>
      </c>
      <c r="C31" s="88" t="s">
        <v>8</v>
      </c>
      <c r="D31" s="66" t="s">
        <v>8</v>
      </c>
      <c r="E31" s="66" t="s">
        <v>8</v>
      </c>
      <c r="F31" s="66" t="s">
        <v>8</v>
      </c>
      <c r="G31" s="66" t="s">
        <v>7</v>
      </c>
      <c r="H31" s="66" t="s">
        <v>8</v>
      </c>
      <c r="I31" s="66" t="s">
        <v>8</v>
      </c>
      <c r="J31" s="66" t="s">
        <v>8</v>
      </c>
      <c r="K31" s="66" t="s">
        <v>8</v>
      </c>
      <c r="L31" s="66" t="s">
        <v>8</v>
      </c>
      <c r="M31" s="66" t="s">
        <v>8</v>
      </c>
      <c r="N31" s="66" t="s">
        <v>8</v>
      </c>
      <c r="O31" s="66" t="s">
        <v>8</v>
      </c>
      <c r="P31" s="66" t="s">
        <v>8</v>
      </c>
      <c r="Q31" s="66" t="s">
        <v>8</v>
      </c>
      <c r="R31" s="66" t="s">
        <v>8</v>
      </c>
      <c r="S31" s="66" t="s">
        <v>8</v>
      </c>
      <c r="T31" s="66" t="s">
        <v>8</v>
      </c>
      <c r="U31" s="66" t="s">
        <v>7</v>
      </c>
      <c r="V31" s="66" t="s">
        <v>7</v>
      </c>
      <c r="W31" s="66" t="s">
        <v>8</v>
      </c>
      <c r="X31" s="66" t="s">
        <v>8</v>
      </c>
      <c r="Y31" s="66" t="s">
        <v>8</v>
      </c>
      <c r="Z31" s="66" t="s">
        <v>8</v>
      </c>
      <c r="AA31" s="66" t="s">
        <v>8</v>
      </c>
      <c r="AB31" s="66" t="s">
        <v>8</v>
      </c>
      <c r="AC31" s="66" t="s">
        <v>8</v>
      </c>
      <c r="AD31" s="66" t="s">
        <v>8</v>
      </c>
      <c r="AE31" s="66" t="s">
        <v>8</v>
      </c>
      <c r="AF31" s="66" t="s">
        <v>8</v>
      </c>
      <c r="AG31" s="66" t="s">
        <v>7</v>
      </c>
      <c r="AH31" s="50">
        <f>SUM(C31:AG31)</f>
        <v>0</v>
      </c>
    </row>
    <row r="32" spans="1:34">
      <c r="A32" s="66">
        <v>4</v>
      </c>
      <c r="B32" s="90" t="s">
        <v>34</v>
      </c>
      <c r="C32" s="66" t="s">
        <v>8</v>
      </c>
      <c r="D32" s="66" t="s">
        <v>8</v>
      </c>
      <c r="E32" s="66" t="s">
        <v>8</v>
      </c>
      <c r="F32" s="66" t="s">
        <v>8</v>
      </c>
      <c r="G32" s="66" t="s">
        <v>7</v>
      </c>
      <c r="H32" s="66" t="s">
        <v>7</v>
      </c>
      <c r="I32" s="66" t="s">
        <v>8</v>
      </c>
      <c r="J32" s="66" t="s">
        <v>7</v>
      </c>
      <c r="K32" s="66" t="s">
        <v>8</v>
      </c>
      <c r="L32" s="66" t="s">
        <v>8</v>
      </c>
      <c r="M32" s="66" t="s">
        <v>8</v>
      </c>
      <c r="N32" s="66" t="s">
        <v>8</v>
      </c>
      <c r="O32" s="66" t="s">
        <v>8</v>
      </c>
      <c r="P32" s="66" t="s">
        <v>8</v>
      </c>
      <c r="Q32" s="66" t="s">
        <v>8</v>
      </c>
      <c r="R32" s="66" t="s">
        <v>8</v>
      </c>
      <c r="S32" s="66" t="s">
        <v>8</v>
      </c>
      <c r="T32" s="66" t="s">
        <v>8</v>
      </c>
      <c r="U32" s="66" t="s">
        <v>7</v>
      </c>
      <c r="V32" s="66" t="s">
        <v>7</v>
      </c>
      <c r="W32" s="66" t="s">
        <v>8</v>
      </c>
      <c r="X32" s="66" t="s">
        <v>8</v>
      </c>
      <c r="Y32" s="66" t="s">
        <v>8</v>
      </c>
      <c r="Z32" s="66" t="s">
        <v>8</v>
      </c>
      <c r="AA32" s="66" t="s">
        <v>8</v>
      </c>
      <c r="AB32" s="66" t="s">
        <v>8</v>
      </c>
      <c r="AC32" s="66" t="s">
        <v>8</v>
      </c>
      <c r="AD32" s="66" t="s">
        <v>8</v>
      </c>
      <c r="AE32" s="66" t="s">
        <v>8</v>
      </c>
      <c r="AF32" s="66" t="s">
        <v>8</v>
      </c>
      <c r="AG32" s="66" t="s">
        <v>7</v>
      </c>
      <c r="AH32" s="50">
        <f>SUM(F32:AG32)</f>
        <v>0</v>
      </c>
    </row>
    <row r="33" spans="1:34">
      <c r="A33" s="94">
        <v>5</v>
      </c>
      <c r="B33" s="85" t="s">
        <v>35</v>
      </c>
      <c r="C33" s="82" t="s">
        <v>8</v>
      </c>
      <c r="D33" s="82" t="s">
        <v>8</v>
      </c>
      <c r="E33" s="66" t="s">
        <v>8</v>
      </c>
      <c r="F33" s="66" t="s">
        <v>8</v>
      </c>
      <c r="G33" s="66" t="s">
        <v>7</v>
      </c>
      <c r="H33" s="66" t="s">
        <v>8</v>
      </c>
      <c r="I33" s="66" t="s">
        <v>8</v>
      </c>
      <c r="J33" s="66" t="s">
        <v>8</v>
      </c>
      <c r="K33" s="66" t="s">
        <v>8</v>
      </c>
      <c r="L33" s="66" t="s">
        <v>8</v>
      </c>
      <c r="M33" s="66" t="s">
        <v>8</v>
      </c>
      <c r="N33" s="66" t="s">
        <v>8</v>
      </c>
      <c r="O33" s="66" t="s">
        <v>8</v>
      </c>
      <c r="P33" s="66" t="s">
        <v>8</v>
      </c>
      <c r="Q33" s="66" t="s">
        <v>8</v>
      </c>
      <c r="R33" s="66" t="s">
        <v>8</v>
      </c>
      <c r="S33" s="66" t="s">
        <v>8</v>
      </c>
      <c r="T33" s="66" t="s">
        <v>8</v>
      </c>
      <c r="U33" s="66" t="s">
        <v>7</v>
      </c>
      <c r="V33" s="66" t="s">
        <v>7</v>
      </c>
      <c r="W33" s="66" t="s">
        <v>8</v>
      </c>
      <c r="X33" s="66" t="s">
        <v>8</v>
      </c>
      <c r="Y33" s="66" t="s">
        <v>8</v>
      </c>
      <c r="Z33" s="66" t="s">
        <v>8</v>
      </c>
      <c r="AA33" s="66" t="s">
        <v>8</v>
      </c>
      <c r="AB33" s="66" t="s">
        <v>8</v>
      </c>
      <c r="AC33" s="66" t="s">
        <v>8</v>
      </c>
      <c r="AD33" s="66" t="s">
        <v>8</v>
      </c>
      <c r="AE33" s="66" t="s">
        <v>8</v>
      </c>
      <c r="AF33" s="66" t="s">
        <v>8</v>
      </c>
      <c r="AG33" s="88" t="s">
        <v>8</v>
      </c>
      <c r="AH33" s="50">
        <f>SUM(F33:AG33)</f>
        <v>0</v>
      </c>
    </row>
    <row r="34" spans="1:34">
      <c r="A34" s="135" t="s">
        <v>36</v>
      </c>
      <c r="B34" s="136"/>
      <c r="C34" s="136"/>
      <c r="D34" s="136"/>
      <c r="E34" s="136"/>
      <c r="F34" s="136"/>
      <c r="G34" s="136"/>
      <c r="H34" s="136"/>
      <c r="I34" s="136"/>
      <c r="J34" s="136"/>
      <c r="K34" s="136"/>
      <c r="L34" s="136"/>
      <c r="M34" s="136"/>
      <c r="N34" s="136"/>
      <c r="O34" s="136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37"/>
      <c r="AH34" s="102">
        <f>SUM(AH29:AH33)/5</f>
        <v>0.72</v>
      </c>
    </row>
    <row r="35" spans="1:34">
      <c r="A35" s="83" t="s">
        <v>37</v>
      </c>
      <c r="B35" s="85"/>
      <c r="C35" s="85"/>
      <c r="D35" s="85"/>
      <c r="E35" s="85"/>
      <c r="F35" s="85"/>
      <c r="G35" s="103"/>
      <c r="H35" s="103"/>
      <c r="I35" s="85"/>
      <c r="J35" s="85"/>
      <c r="K35" s="85"/>
      <c r="L35" s="85"/>
      <c r="M35" s="85"/>
      <c r="N35" s="85"/>
      <c r="O35" s="85"/>
      <c r="P35" s="85"/>
      <c r="Q35" s="86"/>
      <c r="R35" s="83"/>
      <c r="S35" s="85"/>
      <c r="T35" s="92"/>
      <c r="U35" s="92"/>
      <c r="V35" s="92"/>
      <c r="W35" s="92"/>
      <c r="X35" s="92"/>
      <c r="Y35" s="92"/>
      <c r="Z35" s="92"/>
      <c r="AA35" s="92"/>
      <c r="AB35" s="92"/>
      <c r="AC35" s="92"/>
      <c r="AD35" s="92"/>
      <c r="AE35" s="92"/>
      <c r="AF35" s="92"/>
      <c r="AG35" s="92"/>
      <c r="AH35" s="87"/>
    </row>
    <row r="36" spans="1:34">
      <c r="A36" s="88">
        <v>1</v>
      </c>
      <c r="B36" s="89" t="s">
        <v>38</v>
      </c>
      <c r="C36" s="66" t="s">
        <v>8</v>
      </c>
      <c r="D36" s="66" t="s">
        <v>8</v>
      </c>
      <c r="E36" s="66" t="s">
        <v>8</v>
      </c>
      <c r="F36" s="88" t="s">
        <v>8</v>
      </c>
      <c r="G36" s="66" t="s">
        <v>8</v>
      </c>
      <c r="H36" s="66"/>
      <c r="I36" s="66">
        <v>18.100000000000001</v>
      </c>
      <c r="J36" s="66" t="s">
        <v>8</v>
      </c>
      <c r="K36" s="66" t="s">
        <v>8</v>
      </c>
      <c r="L36" s="66" t="s">
        <v>8</v>
      </c>
      <c r="M36" s="66" t="s">
        <v>8</v>
      </c>
      <c r="N36" s="66" t="s">
        <v>8</v>
      </c>
      <c r="O36" s="66" t="s">
        <v>8</v>
      </c>
      <c r="P36" s="66" t="s">
        <v>8</v>
      </c>
      <c r="Q36" s="66" t="s">
        <v>8</v>
      </c>
      <c r="R36" s="66" t="s">
        <v>8</v>
      </c>
      <c r="S36" s="66" t="s">
        <v>8</v>
      </c>
      <c r="T36" s="66" t="s">
        <v>8</v>
      </c>
      <c r="U36" s="66" t="s">
        <v>8</v>
      </c>
      <c r="V36" s="66" t="s">
        <v>8</v>
      </c>
      <c r="W36" s="66" t="s">
        <v>8</v>
      </c>
      <c r="X36" s="66" t="s">
        <v>8</v>
      </c>
      <c r="Y36" s="66" t="s">
        <v>8</v>
      </c>
      <c r="Z36" s="66" t="s">
        <v>8</v>
      </c>
      <c r="AA36" s="66" t="s">
        <v>8</v>
      </c>
      <c r="AB36" s="66" t="s">
        <v>8</v>
      </c>
      <c r="AC36" s="66" t="s">
        <v>8</v>
      </c>
      <c r="AD36" s="66" t="s">
        <v>8</v>
      </c>
      <c r="AE36" s="66" t="s">
        <v>8</v>
      </c>
      <c r="AF36" s="66" t="s">
        <v>8</v>
      </c>
      <c r="AG36" s="66" t="s">
        <v>8</v>
      </c>
      <c r="AH36" s="50">
        <f>SUM(F36:AG36)</f>
        <v>18.100000000000001</v>
      </c>
    </row>
    <row r="37" spans="1:34">
      <c r="A37" s="66">
        <v>2</v>
      </c>
      <c r="B37" s="90" t="s">
        <v>39</v>
      </c>
      <c r="C37" s="66" t="s">
        <v>8</v>
      </c>
      <c r="D37" s="66" t="s">
        <v>8</v>
      </c>
      <c r="E37" s="66" t="s">
        <v>8</v>
      </c>
      <c r="F37" s="88" t="s">
        <v>8</v>
      </c>
      <c r="G37" s="66" t="s">
        <v>8</v>
      </c>
      <c r="H37" s="66">
        <v>9.5</v>
      </c>
      <c r="I37" s="95">
        <v>12</v>
      </c>
      <c r="J37" s="66" t="s">
        <v>8</v>
      </c>
      <c r="K37" s="66" t="s">
        <v>8</v>
      </c>
      <c r="L37" s="66" t="s">
        <v>8</v>
      </c>
      <c r="M37" s="66" t="s">
        <v>8</v>
      </c>
      <c r="N37" s="66" t="s">
        <v>8</v>
      </c>
      <c r="O37" s="66" t="s">
        <v>8</v>
      </c>
      <c r="P37" s="66" t="s">
        <v>8</v>
      </c>
      <c r="Q37" s="66" t="s">
        <v>8</v>
      </c>
      <c r="R37" s="66" t="s">
        <v>8</v>
      </c>
      <c r="S37" s="66" t="s">
        <v>8</v>
      </c>
      <c r="T37" s="66" t="s">
        <v>8</v>
      </c>
      <c r="U37" s="66" t="s">
        <v>8</v>
      </c>
      <c r="V37" s="66" t="s">
        <v>8</v>
      </c>
      <c r="W37" s="66" t="s">
        <v>8</v>
      </c>
      <c r="X37" s="66" t="s">
        <v>8</v>
      </c>
      <c r="Y37" s="66" t="s">
        <v>8</v>
      </c>
      <c r="Z37" s="66" t="s">
        <v>8</v>
      </c>
      <c r="AA37" s="66" t="s">
        <v>8</v>
      </c>
      <c r="AB37" s="66" t="s">
        <v>8</v>
      </c>
      <c r="AC37" s="66" t="s">
        <v>8</v>
      </c>
      <c r="AD37" s="66" t="s">
        <v>8</v>
      </c>
      <c r="AE37" s="66" t="s">
        <v>8</v>
      </c>
      <c r="AF37" s="66" t="s">
        <v>8</v>
      </c>
      <c r="AG37" s="66" t="s">
        <v>8</v>
      </c>
      <c r="AH37" s="50">
        <f>SUM(F37:AG37)</f>
        <v>21.5</v>
      </c>
    </row>
    <row r="38" spans="1:34">
      <c r="A38" s="66">
        <v>3</v>
      </c>
      <c r="B38" s="90" t="s">
        <v>40</v>
      </c>
      <c r="C38" s="66" t="s">
        <v>8</v>
      </c>
      <c r="D38" s="66" t="s">
        <v>8</v>
      </c>
      <c r="E38" s="88" t="s">
        <v>8</v>
      </c>
      <c r="F38" s="88" t="s">
        <v>8</v>
      </c>
      <c r="G38" s="66" t="s">
        <v>8</v>
      </c>
      <c r="H38" s="95">
        <v>4</v>
      </c>
      <c r="I38" s="95">
        <v>2</v>
      </c>
      <c r="J38" s="66" t="s">
        <v>8</v>
      </c>
      <c r="K38" s="66" t="s">
        <v>8</v>
      </c>
      <c r="L38" s="66" t="s">
        <v>8</v>
      </c>
      <c r="M38" s="66" t="s">
        <v>8</v>
      </c>
      <c r="N38" s="66" t="s">
        <v>8</v>
      </c>
      <c r="O38" s="66" t="s">
        <v>8</v>
      </c>
      <c r="P38" s="66" t="s">
        <v>8</v>
      </c>
      <c r="Q38" s="66" t="s">
        <v>8</v>
      </c>
      <c r="R38" s="66" t="s">
        <v>8</v>
      </c>
      <c r="S38" s="66" t="s">
        <v>8</v>
      </c>
      <c r="T38" s="66" t="s">
        <v>8</v>
      </c>
      <c r="U38" s="66" t="s">
        <v>8</v>
      </c>
      <c r="V38" s="66" t="s">
        <v>8</v>
      </c>
      <c r="W38" s="66" t="s">
        <v>8</v>
      </c>
      <c r="X38" s="66" t="s">
        <v>8</v>
      </c>
      <c r="Y38" s="66" t="s">
        <v>8</v>
      </c>
      <c r="Z38" s="66" t="s">
        <v>8</v>
      </c>
      <c r="AA38" s="66" t="s">
        <v>8</v>
      </c>
      <c r="AB38" s="66" t="s">
        <v>8</v>
      </c>
      <c r="AC38" s="66" t="s">
        <v>8</v>
      </c>
      <c r="AD38" s="66" t="s">
        <v>8</v>
      </c>
      <c r="AE38" s="66" t="s">
        <v>8</v>
      </c>
      <c r="AF38" s="66" t="s">
        <v>8</v>
      </c>
      <c r="AG38" s="66" t="s">
        <v>8</v>
      </c>
      <c r="AH38" s="50">
        <f>SUM(E38:AG38)</f>
        <v>6</v>
      </c>
    </row>
    <row r="39" spans="1:34">
      <c r="A39" s="135" t="s">
        <v>41</v>
      </c>
      <c r="B39" s="136"/>
      <c r="C39" s="136"/>
      <c r="D39" s="136"/>
      <c r="E39" s="136"/>
      <c r="F39" s="136"/>
      <c r="G39" s="136"/>
      <c r="H39" s="136"/>
      <c r="I39" s="136"/>
      <c r="J39" s="136"/>
      <c r="K39" s="136"/>
      <c r="L39" s="136"/>
      <c r="M39" s="136"/>
      <c r="N39" s="136"/>
      <c r="O39" s="136"/>
      <c r="P39" s="136"/>
      <c r="Q39" s="136"/>
      <c r="R39" s="136"/>
      <c r="S39" s="136"/>
      <c r="T39" s="136"/>
      <c r="U39" s="136"/>
      <c r="V39" s="136"/>
      <c r="W39" s="136"/>
      <c r="X39" s="136"/>
      <c r="Y39" s="136"/>
      <c r="Z39" s="136"/>
      <c r="AA39" s="136"/>
      <c r="AB39" s="136"/>
      <c r="AC39" s="136"/>
      <c r="AD39" s="136"/>
      <c r="AE39" s="136"/>
      <c r="AF39" s="136"/>
      <c r="AG39" s="137"/>
      <c r="AH39" s="95">
        <f>SUM(AH36:AH38)/3</f>
        <v>15.200000000000001</v>
      </c>
    </row>
    <row r="40" spans="1:34">
      <c r="A40" s="83" t="s">
        <v>42</v>
      </c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6"/>
      <c r="R40" s="91"/>
      <c r="S40" s="85"/>
      <c r="T40" s="92"/>
      <c r="U40" s="92"/>
      <c r="V40" s="92"/>
      <c r="W40" s="92"/>
      <c r="X40" s="92"/>
      <c r="Y40" s="92"/>
      <c r="Z40" s="92"/>
      <c r="AA40" s="92"/>
      <c r="AB40" s="92"/>
      <c r="AC40" s="92"/>
      <c r="AD40" s="92"/>
      <c r="AE40" s="92"/>
      <c r="AF40" s="92"/>
      <c r="AG40" s="92"/>
      <c r="AH40" s="87"/>
    </row>
    <row r="41" spans="1:34">
      <c r="A41" s="88">
        <v>1</v>
      </c>
      <c r="B41" s="89" t="s">
        <v>43</v>
      </c>
      <c r="C41" s="66" t="s">
        <v>8</v>
      </c>
      <c r="D41" s="66" t="s">
        <v>8</v>
      </c>
      <c r="E41" s="66" t="s">
        <v>8</v>
      </c>
      <c r="F41" s="66" t="s">
        <v>8</v>
      </c>
      <c r="G41" s="66" t="s">
        <v>8</v>
      </c>
      <c r="H41" s="66" t="s">
        <v>8</v>
      </c>
      <c r="I41" s="66" t="s">
        <v>8</v>
      </c>
      <c r="J41" s="66">
        <v>0.2</v>
      </c>
      <c r="K41" s="66" t="s">
        <v>8</v>
      </c>
      <c r="L41" s="66" t="s">
        <v>8</v>
      </c>
      <c r="M41" s="66" t="s">
        <v>8</v>
      </c>
      <c r="N41" s="66" t="s">
        <v>8</v>
      </c>
      <c r="O41" s="66" t="s">
        <v>8</v>
      </c>
      <c r="P41" s="66" t="s">
        <v>8</v>
      </c>
      <c r="Q41" s="66" t="s">
        <v>8</v>
      </c>
      <c r="R41" s="66" t="s">
        <v>8</v>
      </c>
      <c r="S41" s="66" t="s">
        <v>8</v>
      </c>
      <c r="T41" s="66" t="s">
        <v>8</v>
      </c>
      <c r="U41" s="66" t="s">
        <v>8</v>
      </c>
      <c r="V41" s="66" t="s">
        <v>8</v>
      </c>
      <c r="W41" s="66" t="s">
        <v>8</v>
      </c>
      <c r="X41" s="66" t="s">
        <v>8</v>
      </c>
      <c r="Y41" s="66" t="s">
        <v>8</v>
      </c>
      <c r="Z41" s="66" t="s">
        <v>8</v>
      </c>
      <c r="AA41" s="66" t="s">
        <v>8</v>
      </c>
      <c r="AB41" s="66" t="s">
        <v>8</v>
      </c>
      <c r="AC41" s="66" t="s">
        <v>8</v>
      </c>
      <c r="AD41" s="82" t="s">
        <v>8</v>
      </c>
      <c r="AE41" s="66" t="s">
        <v>8</v>
      </c>
      <c r="AF41" s="81" t="s">
        <v>8</v>
      </c>
      <c r="AG41" s="66" t="s">
        <v>8</v>
      </c>
      <c r="AH41" s="66">
        <f>SUM(F41:AG41)</f>
        <v>0.2</v>
      </c>
    </row>
    <row r="42" spans="1:34">
      <c r="A42" s="143"/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5"/>
    </row>
    <row r="43" spans="1:34">
      <c r="A43" s="83" t="s">
        <v>44</v>
      </c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7"/>
    </row>
    <row r="44" spans="1:34">
      <c r="A44" s="88">
        <v>1</v>
      </c>
      <c r="B44" s="89" t="s">
        <v>45</v>
      </c>
      <c r="C44" s="88" t="s">
        <v>8</v>
      </c>
      <c r="D44" s="88" t="s">
        <v>8</v>
      </c>
      <c r="E44" s="50">
        <v>3</v>
      </c>
      <c r="F44" s="66" t="s">
        <v>8</v>
      </c>
      <c r="G44" s="66" t="s">
        <v>8</v>
      </c>
      <c r="H44" s="66" t="s">
        <v>8</v>
      </c>
      <c r="I44" s="66" t="s">
        <v>8</v>
      </c>
      <c r="J44" s="66" t="s">
        <v>8</v>
      </c>
      <c r="K44" s="88" t="s">
        <v>8</v>
      </c>
      <c r="L44" s="88" t="s">
        <v>8</v>
      </c>
      <c r="M44" s="88" t="s">
        <v>8</v>
      </c>
      <c r="N44" s="88" t="s">
        <v>8</v>
      </c>
      <c r="O44" s="66" t="s">
        <v>8</v>
      </c>
      <c r="P44" s="88" t="s">
        <v>8</v>
      </c>
      <c r="Q44" s="88" t="s">
        <v>8</v>
      </c>
      <c r="R44" s="88" t="s">
        <v>8</v>
      </c>
      <c r="S44" s="66" t="s">
        <v>8</v>
      </c>
      <c r="T44" s="88" t="s">
        <v>8</v>
      </c>
      <c r="U44" s="88" t="s">
        <v>8</v>
      </c>
      <c r="V44" s="88" t="s">
        <v>8</v>
      </c>
      <c r="W44" s="88" t="s">
        <v>8</v>
      </c>
      <c r="X44" s="88" t="s">
        <v>8</v>
      </c>
      <c r="Y44" s="88" t="s">
        <v>8</v>
      </c>
      <c r="Z44" s="88" t="s">
        <v>8</v>
      </c>
      <c r="AA44" s="88" t="s">
        <v>8</v>
      </c>
      <c r="AB44" s="88" t="s">
        <v>8</v>
      </c>
      <c r="AC44" s="66" t="s">
        <v>8</v>
      </c>
      <c r="AD44" s="88" t="s">
        <v>8</v>
      </c>
      <c r="AE44" s="88" t="s">
        <v>8</v>
      </c>
      <c r="AF44" s="88" t="s">
        <v>8</v>
      </c>
      <c r="AG44" s="66" t="s">
        <v>8</v>
      </c>
      <c r="AH44" s="50">
        <f>SUM(E44:AG44)</f>
        <v>3</v>
      </c>
    </row>
    <row r="45" spans="1:34">
      <c r="A45" s="104">
        <v>2</v>
      </c>
      <c r="B45" s="92" t="s">
        <v>77</v>
      </c>
      <c r="C45" s="66" t="s">
        <v>8</v>
      </c>
      <c r="D45" s="66" t="s">
        <v>8</v>
      </c>
      <c r="E45" s="66" t="s">
        <v>8</v>
      </c>
      <c r="F45" s="66" t="s">
        <v>8</v>
      </c>
      <c r="G45" s="66" t="s">
        <v>8</v>
      </c>
      <c r="H45" s="66" t="s">
        <v>8</v>
      </c>
      <c r="I45" s="66" t="s">
        <v>8</v>
      </c>
      <c r="J45" s="66" t="s">
        <v>8</v>
      </c>
      <c r="K45" s="66" t="s">
        <v>8</v>
      </c>
      <c r="L45" s="66" t="s">
        <v>8</v>
      </c>
      <c r="M45" s="66" t="s">
        <v>8</v>
      </c>
      <c r="N45" s="66" t="s">
        <v>8</v>
      </c>
      <c r="O45" s="66" t="s">
        <v>8</v>
      </c>
      <c r="P45" s="66" t="s">
        <v>8</v>
      </c>
      <c r="Q45" s="66" t="s">
        <v>8</v>
      </c>
      <c r="R45" s="66" t="s">
        <v>8</v>
      </c>
      <c r="S45" s="66" t="s">
        <v>8</v>
      </c>
      <c r="T45" s="66" t="s">
        <v>8</v>
      </c>
      <c r="U45" s="66" t="s">
        <v>8</v>
      </c>
      <c r="V45" s="66" t="s">
        <v>8</v>
      </c>
      <c r="W45" s="66" t="s">
        <v>8</v>
      </c>
      <c r="X45" s="66" t="s">
        <v>8</v>
      </c>
      <c r="Y45" s="66" t="s">
        <v>8</v>
      </c>
      <c r="Z45" s="66" t="s">
        <v>8</v>
      </c>
      <c r="AA45" s="66" t="s">
        <v>8</v>
      </c>
      <c r="AB45" s="66" t="s">
        <v>8</v>
      </c>
      <c r="AC45" s="66" t="s">
        <v>8</v>
      </c>
      <c r="AD45" s="66" t="s">
        <v>8</v>
      </c>
      <c r="AE45" s="66" t="s">
        <v>8</v>
      </c>
      <c r="AF45" s="66" t="s">
        <v>8</v>
      </c>
      <c r="AG45" s="66" t="s">
        <v>8</v>
      </c>
      <c r="AH45" s="50">
        <f>SUM(C45:AG45)</f>
        <v>0</v>
      </c>
    </row>
    <row r="46" spans="1:34">
      <c r="A46" s="135" t="s">
        <v>78</v>
      </c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36"/>
      <c r="Q46" s="136"/>
      <c r="R46" s="136"/>
      <c r="S46" s="136"/>
      <c r="T46" s="136"/>
      <c r="U46" s="136"/>
      <c r="V46" s="136"/>
      <c r="W46" s="136"/>
      <c r="X46" s="136"/>
      <c r="Y46" s="136"/>
      <c r="Z46" s="136"/>
      <c r="AA46" s="136"/>
      <c r="AB46" s="136"/>
      <c r="AC46" s="136"/>
      <c r="AD46" s="136"/>
      <c r="AE46" s="136"/>
      <c r="AF46" s="136"/>
      <c r="AG46" s="137"/>
      <c r="AH46" s="105">
        <f>SUM(AH44,AH45)/2</f>
        <v>1.5</v>
      </c>
    </row>
    <row r="47" spans="1:34">
      <c r="A47" s="135" t="s">
        <v>48</v>
      </c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36"/>
      <c r="Q47" s="136"/>
      <c r="R47" s="136"/>
      <c r="S47" s="136"/>
      <c r="T47" s="136"/>
      <c r="U47" s="136"/>
      <c r="V47" s="136"/>
      <c r="W47" s="136"/>
      <c r="X47" s="136"/>
      <c r="Y47" s="136"/>
      <c r="Z47" s="136"/>
      <c r="AA47" s="136"/>
      <c r="AB47" s="136"/>
      <c r="AC47" s="136"/>
      <c r="AD47" s="136"/>
      <c r="AE47" s="136"/>
      <c r="AF47" s="136"/>
      <c r="AG47" s="137"/>
      <c r="AH47" s="102">
        <f>SUM(AH6:AH11,AH14:AH17,AH20:AH23,AH26,AH29:AH33,AH36:AH38,AH41,AH44:AH45)</f>
        <v>98.9</v>
      </c>
    </row>
    <row r="48" spans="1:34">
      <c r="A48" s="135" t="s">
        <v>49</v>
      </c>
      <c r="B48" s="136"/>
      <c r="C48" s="136"/>
      <c r="D48" s="136"/>
      <c r="E48" s="136"/>
      <c r="F48" s="136"/>
      <c r="G48" s="136"/>
      <c r="H48" s="136"/>
      <c r="I48" s="136"/>
      <c r="J48" s="136"/>
      <c r="K48" s="136"/>
      <c r="L48" s="136"/>
      <c r="M48" s="136"/>
      <c r="N48" s="136"/>
      <c r="O48" s="136"/>
      <c r="P48" s="136"/>
      <c r="Q48" s="136"/>
      <c r="R48" s="136"/>
      <c r="S48" s="136"/>
      <c r="T48" s="136"/>
      <c r="U48" s="136"/>
      <c r="V48" s="136"/>
      <c r="W48" s="136"/>
      <c r="X48" s="136"/>
      <c r="Y48" s="136"/>
      <c r="Z48" s="136"/>
      <c r="AA48" s="136"/>
      <c r="AB48" s="136"/>
      <c r="AC48" s="136"/>
      <c r="AD48" s="136"/>
      <c r="AE48" s="136"/>
      <c r="AF48" s="136"/>
      <c r="AG48" s="137"/>
      <c r="AH48" s="95">
        <f>AH47/26</f>
        <v>3.8038461538461541</v>
      </c>
    </row>
  </sheetData>
  <mergeCells count="12">
    <mergeCell ref="A48:AG48"/>
    <mergeCell ref="C3:Q3"/>
    <mergeCell ref="R3:AG3"/>
    <mergeCell ref="AH3:AH4"/>
    <mergeCell ref="A12:AG12"/>
    <mergeCell ref="A18:AG18"/>
    <mergeCell ref="A24:AG24"/>
    <mergeCell ref="A34:AG34"/>
    <mergeCell ref="A39:AG39"/>
    <mergeCell ref="A42:AH42"/>
    <mergeCell ref="A46:AG46"/>
    <mergeCell ref="A47:AG47"/>
  </mergeCells>
  <pageMargins left="0.7" right="0.5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ABSTRACT</vt:lpstr>
      <vt:lpstr>Jan</vt:lpstr>
      <vt:lpstr>Feb</vt:lpstr>
      <vt:lpstr>March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</dc:creator>
  <cp:lastModifiedBy>NeGP</cp:lastModifiedBy>
  <cp:lastPrinted>2020-04-15T10:39:14Z</cp:lastPrinted>
  <dcterms:created xsi:type="dcterms:W3CDTF">2020-02-21T05:55:48Z</dcterms:created>
  <dcterms:modified xsi:type="dcterms:W3CDTF">2020-05-04T06:49:16Z</dcterms:modified>
</cp:coreProperties>
</file>